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480" windowHeight="7680" activeTab="2"/>
  </bookViews>
  <sheets>
    <sheet name="คำแถลง" sheetId="1" r:id="rId1"/>
    <sheet name="ส่วนที่2" sheetId="2" r:id="rId2"/>
    <sheet name="ส่วนที่2 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14" i="3"/>
  <c r="D15"/>
  <c r="C16"/>
  <c r="E136"/>
  <c r="C57" i="1"/>
  <c r="C25"/>
  <c r="C21"/>
  <c r="C17"/>
  <c r="C18" s="1"/>
  <c r="C26" s="1"/>
  <c r="E129" i="3"/>
  <c r="E128"/>
  <c r="E127"/>
  <c r="E126"/>
  <c r="D426"/>
  <c r="D427"/>
  <c r="D428"/>
  <c r="D425"/>
  <c r="D389"/>
  <c r="D388"/>
  <c r="D356"/>
  <c r="D351"/>
  <c r="D352"/>
  <c r="D350"/>
  <c r="D348"/>
  <c r="D314"/>
  <c r="D277"/>
  <c r="D248"/>
  <c r="D201"/>
  <c r="D200"/>
  <c r="D198"/>
  <c r="D173"/>
  <c r="D164"/>
  <c r="D165"/>
  <c r="D163"/>
  <c r="D161"/>
  <c r="D99"/>
  <c r="D91"/>
  <c r="D90"/>
  <c r="D89"/>
  <c r="D87"/>
  <c r="D16" l="1"/>
  <c r="D25" i="1"/>
  <c r="B25"/>
  <c r="D21"/>
  <c r="B21"/>
  <c r="E49" i="3" l="1"/>
  <c r="E50"/>
  <c r="E52"/>
  <c r="E53"/>
  <c r="E54"/>
  <c r="E55"/>
  <c r="E57"/>
  <c r="E60"/>
  <c r="E62"/>
  <c r="B63"/>
  <c r="C63"/>
  <c r="D63"/>
  <c r="D57" i="1"/>
  <c r="B57"/>
  <c r="D249" i="3"/>
  <c r="B249"/>
  <c r="B211"/>
  <c r="B436"/>
  <c r="D436"/>
  <c r="B398"/>
  <c r="D398"/>
  <c r="B361"/>
  <c r="C324"/>
  <c r="B324"/>
  <c r="B287"/>
  <c r="B174"/>
  <c r="B137"/>
  <c r="B100"/>
  <c r="B24" i="2"/>
  <c r="D324" i="3" l="1"/>
  <c r="E63"/>
  <c r="D361"/>
  <c r="D100"/>
  <c r="D137"/>
  <c r="E137" s="1"/>
  <c r="D211"/>
  <c r="D287"/>
  <c r="D174"/>
  <c r="D17" i="1" l="1"/>
  <c r="B17"/>
  <c r="B18" l="1"/>
  <c r="B26" s="1"/>
  <c r="D18"/>
  <c r="D26" s="1"/>
</calcChain>
</file>

<file path=xl/sharedStrings.xml><?xml version="1.0" encoding="utf-8"?>
<sst xmlns="http://schemas.openxmlformats.org/spreadsheetml/2006/main" count="523" uniqueCount="123">
  <si>
    <t>คำแถลงงบประมาณ</t>
  </si>
  <si>
    <t>เทศบาลตำบลซำสูง</t>
  </si>
  <si>
    <t>อำเภอซำสูง  จังหวัดขอนแก่น</t>
  </si>
  <si>
    <t>2.1 รายรับ</t>
  </si>
  <si>
    <t>รายรับ</t>
  </si>
  <si>
    <t>รับจริง</t>
  </si>
  <si>
    <t>ประมาณการ</t>
  </si>
  <si>
    <t>รายได้จัดเก็บเอง</t>
  </si>
  <si>
    <t xml:space="preserve">  หมวดภาษีอากร</t>
  </si>
  <si>
    <t xml:space="preserve">  หมวดค่าธรรมเนียม  ค่าปรับและใบอนุญาต</t>
  </si>
  <si>
    <t xml:space="preserve">  หมวดรายได้จากทรัพย์สิน</t>
  </si>
  <si>
    <t xml:space="preserve">  หมวดรายได้จากสาธารณูปโภคและการพาณิชย์</t>
  </si>
  <si>
    <t xml:space="preserve">  หมวดรายได้เบ็ดเตล็ด</t>
  </si>
  <si>
    <t xml:space="preserve">  หมวดรายได้จากทุน</t>
  </si>
  <si>
    <r>
      <t xml:space="preserve">  </t>
    </r>
    <r>
      <rPr>
        <b/>
        <sz val="16"/>
        <color theme="1"/>
        <rFont val="TH SarabunPSK"/>
        <family val="2"/>
      </rPr>
      <t>รวมรายได้จัดเก็บเอง</t>
    </r>
  </si>
  <si>
    <t>รายได้ที่รัฐบาลเก็บแล้วจัดสรรให้องค์กรปกครองส่วนท้องถิ่น</t>
  </si>
  <si>
    <t xml:space="preserve">  หมวดภาษีจัดสรร</t>
  </si>
  <si>
    <t xml:space="preserve">  รวมรายได้ที่รัฐบาลเก็บแล้วจัดสรรให้องค์กรปกครองส่วนท้องถิ่น</t>
  </si>
  <si>
    <t>รายได้ที่รัฐบาลอุดหนุนให้องค์กรปกครองส่วนท้องถิ่น</t>
  </si>
  <si>
    <t xml:space="preserve">  หมวดเงินอุดหนุนทั่วไป</t>
  </si>
  <si>
    <t xml:space="preserve">  รวมรายได้ที่ที่รัฐบาลอุดหนุนให้องค์กรปกครองส่วนท้องถิ่น</t>
  </si>
  <si>
    <t>รวม</t>
  </si>
  <si>
    <t>2.2 รายจ่าย</t>
  </si>
  <si>
    <t>รายจ่าย</t>
  </si>
  <si>
    <t>รายจ่ายจริง</t>
  </si>
  <si>
    <t>จ่ายจากงบประมาณ</t>
  </si>
  <si>
    <t xml:space="preserve">  งบกลาง</t>
  </si>
  <si>
    <t xml:space="preserve">  งบดำเนินงาน (หมวดค่าตอบแทน  ใช้สอยและวัสดุ  </t>
  </si>
  <si>
    <t xml:space="preserve">  และหมวดค่าสาธารณูปโภค)  </t>
  </si>
  <si>
    <t xml:space="preserve">  งบลงทุน (หมวดค่าครุภัณฑ์  ที่ดินและสิ่งก่อสร้าง)</t>
  </si>
  <si>
    <t xml:space="preserve">  งบรายจ่ายอื่น (หมวดรายจ่ายอื่น)</t>
  </si>
  <si>
    <t xml:space="preserve">  งบเงินอุดหนุน (หมวดเงินอุดหนุน)</t>
  </si>
  <si>
    <r>
      <t xml:space="preserve">  </t>
    </r>
    <r>
      <rPr>
        <b/>
        <sz val="16"/>
        <color theme="1"/>
        <rFont val="TH SarabunPSK"/>
        <family val="2"/>
      </rPr>
      <t>รวมจ่ายจากงบประมาณ</t>
    </r>
  </si>
  <si>
    <t>บันทึกหลักการและเหตุผล</t>
  </si>
  <si>
    <t>ประกอบร่างเทศบัญญัติงบประมาณรายจ่าย</t>
  </si>
  <si>
    <t>ด้าน</t>
  </si>
  <si>
    <t>ยอดรวม</t>
  </si>
  <si>
    <t>ด้านบริหารงานทั่วไป</t>
  </si>
  <si>
    <t xml:space="preserve">   แผนงานบริหารทั่วไป</t>
  </si>
  <si>
    <t xml:space="preserve">   แผนงานรักษาความสงบภายใน</t>
  </si>
  <si>
    <t>ด้านบริการชุมชนและสังคม</t>
  </si>
  <si>
    <t xml:space="preserve">   แผนงานการศึกษา</t>
  </si>
  <si>
    <t xml:space="preserve">   แผนงานสาธารณสุข</t>
  </si>
  <si>
    <t xml:space="preserve">   แผนงานสังคมสงเคราะห์</t>
  </si>
  <si>
    <t>.  แผนงานเคหะและชุมชน</t>
  </si>
  <si>
    <t xml:space="preserve">   แผนงานสร้างความเข้มแข็งของชุมชน</t>
  </si>
  <si>
    <t xml:space="preserve">   แผนงานการศาสนาวัฒนธรรมและนันทนาการ</t>
  </si>
  <si>
    <t>ด้านเศรษฐกิจ</t>
  </si>
  <si>
    <t xml:space="preserve">   แผนงานอุตสาหกรรมและการโยธา</t>
  </si>
  <si>
    <t xml:space="preserve">   แผนงานการเกษตร</t>
  </si>
  <si>
    <t xml:space="preserve">   แผนงานการพาณิชย์</t>
  </si>
  <si>
    <t>ด้านการดำเนินงานอื่น</t>
  </si>
  <si>
    <t xml:space="preserve">   แผนงานงบกลาง</t>
  </si>
  <si>
    <t>งบประมาณรายจ่ายทั้งสิ้น</t>
  </si>
  <si>
    <t>รายจ่ายตามงานและงบรายจ่าย</t>
  </si>
  <si>
    <t>แผนงานบริหารทั่วไป</t>
  </si>
  <si>
    <t xml:space="preserve">                         งาน</t>
  </si>
  <si>
    <t xml:space="preserve">  งบ</t>
  </si>
  <si>
    <t>งานบริหารทั่วไป</t>
  </si>
  <si>
    <t>งานวางแผนสถิติ</t>
  </si>
  <si>
    <t>และวิชาการ</t>
  </si>
  <si>
    <t>งบบุคลากร</t>
  </si>
  <si>
    <r>
      <t xml:space="preserve"> </t>
    </r>
    <r>
      <rPr>
        <sz val="16"/>
        <color theme="1"/>
        <rFont val="TH SarabunPSK"/>
        <family val="2"/>
      </rPr>
      <t xml:space="preserve"> เงินเดือน (ฝ่ายการเมือง)</t>
    </r>
  </si>
  <si>
    <r>
      <t xml:space="preserve">  </t>
    </r>
    <r>
      <rPr>
        <sz val="16"/>
        <color theme="1"/>
        <rFont val="TH SarabunPSK"/>
        <family val="2"/>
      </rPr>
      <t>เงินเดือน (ฝ่ายประจำ)</t>
    </r>
  </si>
  <si>
    <t>งบดำเนินงาน</t>
  </si>
  <si>
    <t xml:space="preserve">  ค่าตอบแทน</t>
  </si>
  <si>
    <t xml:space="preserve">  ค่าใช้สอย</t>
  </si>
  <si>
    <t xml:space="preserve">  ค่าวัสดุ</t>
  </si>
  <si>
    <t xml:space="preserve">  ค่าสาธารณูปโภค</t>
  </si>
  <si>
    <t>งบลงทุน</t>
  </si>
  <si>
    <t xml:space="preserve">  ค่าครุภัณฑ์</t>
  </si>
  <si>
    <t xml:space="preserve">  ค่าที่ดินและสิ่งก่อสร้าง</t>
  </si>
  <si>
    <t>งบรายจ่ายอื่น</t>
  </si>
  <si>
    <r>
      <t xml:space="preserve">  </t>
    </r>
    <r>
      <rPr>
        <sz val="16"/>
        <color theme="1"/>
        <rFont val="TH SarabunPSK"/>
        <family val="2"/>
      </rPr>
      <t>รายจ่ายอื่น</t>
    </r>
  </si>
  <si>
    <t>งบเงินอุดหนุน</t>
  </si>
  <si>
    <t xml:space="preserve">  เงินอุดหนุน</t>
  </si>
  <si>
    <t>แผนงานรักษาความสงบภายใน</t>
  </si>
  <si>
    <t>งานบริหารทั่วไปเกี่ยวกับการรักษา</t>
  </si>
  <si>
    <t>ความสงบภายใน</t>
  </si>
  <si>
    <t>แผนงานการศึกษา</t>
  </si>
  <si>
    <t>งบกลาง</t>
  </si>
  <si>
    <t>งานงบกลาง</t>
  </si>
  <si>
    <t>แผนงานงบกลาง</t>
  </si>
  <si>
    <t xml:space="preserve">   งบกลาง</t>
  </si>
  <si>
    <t xml:space="preserve">   บำเหน็จบำนาญ</t>
  </si>
  <si>
    <t xml:space="preserve">  งบบุคลากร (หมวดเงินเดือน  ค่าจ้างประจำ และค่าจ้างชั่วคราว) </t>
  </si>
  <si>
    <t xml:space="preserve"> -</t>
  </si>
  <si>
    <t>งานบริหารทั่วไปเกี่ยวกับการศึกษา</t>
  </si>
  <si>
    <t xml:space="preserve"> - </t>
  </si>
  <si>
    <t>แผนงานสาธารณสุข</t>
  </si>
  <si>
    <t>งานบริหารทั่วไปเกี่ยวกับสาธารณสุข</t>
  </si>
  <si>
    <t>แผนงานสังคมสงเคราะห์</t>
  </si>
  <si>
    <t>งานบริหารทั่วไปเกี่ยวกับสังคมสงเคราะห์</t>
  </si>
  <si>
    <t>แผนงานเคหะและชุมชน</t>
  </si>
  <si>
    <t>แผนงานสร้างความเข้มแข็งของชุมชน</t>
  </si>
  <si>
    <t>งานส่งเสริมและสนับสนุนความเข้มแข็ง</t>
  </si>
  <si>
    <t>แผนงานการศาสนาวัฒนธรรมและนันทนาการ</t>
  </si>
  <si>
    <t>งานกีฬาและนันทนาการ</t>
  </si>
  <si>
    <t>ศาสนาวัฒนธรรมท้องถิ่น</t>
  </si>
  <si>
    <t>ท้องถิ่น</t>
  </si>
  <si>
    <t>แผนงานอุตสาหกรรมและการโยธา</t>
  </si>
  <si>
    <t>งานบริหารทั่วไปเกี่ยวกับอุตสาหกรรม</t>
  </si>
  <si>
    <t>และการโยธา</t>
  </si>
  <si>
    <t>แผนงานการเกษตร</t>
  </si>
  <si>
    <t>งานส่งเสริมการเกษตร</t>
  </si>
  <si>
    <t>แผนงานการพาณิชย์</t>
  </si>
  <si>
    <t>งานกิจการประปา</t>
  </si>
  <si>
    <t>งานฟ้าถนน</t>
  </si>
  <si>
    <t>-</t>
  </si>
  <si>
    <t>งานระดับก่อนวัยเรียนและประถมศึกษา</t>
  </si>
  <si>
    <t>ปี 2560</t>
  </si>
  <si>
    <t xml:space="preserve">  หมวดเงินอุดหนุนทั่วไป (ตามอำนาจหน้าที่และภารกิจถ่ายโอน)</t>
  </si>
  <si>
    <t>ประจำปีงบประมาณ  พ.ศ. 2561</t>
  </si>
  <si>
    <t>ปี  2559</t>
  </si>
  <si>
    <t>ปี 2561</t>
  </si>
  <si>
    <t>ประกอบงบประมาณรายจ่ายประจำปีงบประมาณ  พ.ศ. 2561</t>
  </si>
  <si>
    <t>ประจำปีงบประมาณ พ.ศ. 2561  ของเทศบาลตำบลซำสูง</t>
  </si>
  <si>
    <t xml:space="preserve">  รายจ่ายที่จ่ายจากเงินอุดหนุนที่รัฐบาลให้โดยระบุวัตถุประสงค์</t>
  </si>
  <si>
    <t xml:space="preserve">    งานบริหาร    งานคลัง</t>
  </si>
  <si>
    <t xml:space="preserve">            งาน                    </t>
  </si>
  <si>
    <t xml:space="preserve">                  งาน</t>
  </si>
  <si>
    <t xml:space="preserve">                    งาน</t>
  </si>
  <si>
    <t xml:space="preserve">                   งาน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</si>
</sst>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7" xfId="0" applyFont="1" applyBorder="1"/>
    <xf numFmtId="0" fontId="3" fillId="0" borderId="6" xfId="0" applyFont="1" applyBorder="1"/>
    <xf numFmtId="0" fontId="2" fillId="0" borderId="6" xfId="0" applyFont="1" applyBorder="1"/>
    <xf numFmtId="0" fontId="3" fillId="0" borderId="8" xfId="0" applyFont="1" applyBorder="1"/>
    <xf numFmtId="0" fontId="3" fillId="0" borderId="5" xfId="0" applyFont="1" applyBorder="1"/>
    <xf numFmtId="0" fontId="2" fillId="0" borderId="9" xfId="0" applyFont="1" applyBorder="1"/>
    <xf numFmtId="0" fontId="2" fillId="0" borderId="5" xfId="0" applyFont="1" applyBorder="1"/>
    <xf numFmtId="0" fontId="4" fillId="0" borderId="1" xfId="0" applyFont="1" applyBorder="1" applyAlignment="1">
      <alignment horizontal="center"/>
    </xf>
    <xf numFmtId="43" fontId="4" fillId="0" borderId="3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3" fontId="4" fillId="0" borderId="4" xfId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3" fontId="2" fillId="0" borderId="10" xfId="1" applyFont="1" applyBorder="1" applyAlignment="1">
      <alignment horizontal="center" vertical="top" wrapText="1"/>
    </xf>
    <xf numFmtId="43" fontId="3" fillId="0" borderId="10" xfId="1" applyFont="1" applyBorder="1" applyAlignment="1">
      <alignment horizontal="center" vertical="top" wrapText="1"/>
    </xf>
    <xf numFmtId="187" fontId="2" fillId="0" borderId="10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43" fontId="4" fillId="0" borderId="0" xfId="1" applyFont="1" applyBorder="1" applyAlignment="1">
      <alignment horizontal="center"/>
    </xf>
    <xf numFmtId="43" fontId="3" fillId="0" borderId="7" xfId="1" applyFont="1" applyBorder="1"/>
    <xf numFmtId="43" fontId="3" fillId="0" borderId="8" xfId="1" applyFont="1" applyBorder="1"/>
    <xf numFmtId="0" fontId="3" fillId="0" borderId="1" xfId="0" applyFont="1" applyBorder="1"/>
    <xf numFmtId="43" fontId="2" fillId="0" borderId="5" xfId="1" applyFont="1" applyBorder="1"/>
    <xf numFmtId="0" fontId="2" fillId="0" borderId="5" xfId="0" applyFont="1" applyBorder="1" applyAlignment="1">
      <alignment horizontal="center"/>
    </xf>
    <xf numFmtId="43" fontId="3" fillId="0" borderId="0" xfId="1" applyFont="1"/>
    <xf numFmtId="43" fontId="3" fillId="0" borderId="0" xfId="0" applyNumberFormat="1" applyFont="1"/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vertical="top" wrapText="1"/>
    </xf>
    <xf numFmtId="0" fontId="3" fillId="0" borderId="0" xfId="0" applyFont="1" applyAlignment="1">
      <alignment horizontal="center" vertical="center" textRotation="180"/>
    </xf>
    <xf numFmtId="0" fontId="3" fillId="0" borderId="0" xfId="0" applyFont="1" applyAlignment="1">
      <alignment vertical="center"/>
    </xf>
    <xf numFmtId="187" fontId="3" fillId="0" borderId="10" xfId="1" applyNumberFormat="1" applyFont="1" applyBorder="1" applyAlignment="1">
      <alignment vertical="center" wrapText="1"/>
    </xf>
    <xf numFmtId="187" fontId="3" fillId="0" borderId="12" xfId="1" applyNumberFormat="1" applyFont="1" applyBorder="1" applyAlignment="1">
      <alignment vertical="top" wrapText="1"/>
    </xf>
    <xf numFmtId="187" fontId="3" fillId="0" borderId="1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horizontal="center" vertical="top" wrapText="1"/>
    </xf>
    <xf numFmtId="187" fontId="3" fillId="0" borderId="17" xfId="1" applyNumberFormat="1" applyFont="1" applyBorder="1" applyAlignment="1">
      <alignment horizontal="center" vertical="top" wrapText="1"/>
    </xf>
    <xf numFmtId="187" fontId="3" fillId="0" borderId="18" xfId="1" applyNumberFormat="1" applyFont="1" applyBorder="1" applyAlignment="1">
      <alignment horizontal="center" vertical="top" wrapText="1"/>
    </xf>
    <xf numFmtId="187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87" fontId="3" fillId="0" borderId="10" xfId="0" applyNumberFormat="1" applyFont="1" applyBorder="1" applyAlignment="1">
      <alignment vertical="top" wrapText="1"/>
    </xf>
    <xf numFmtId="187" fontId="3" fillId="0" borderId="0" xfId="1" applyNumberFormat="1" applyFont="1" applyBorder="1" applyAlignment="1">
      <alignment vertical="center" wrapText="1"/>
    </xf>
    <xf numFmtId="187" fontId="3" fillId="0" borderId="0" xfId="1" applyNumberFormat="1" applyFont="1" applyBorder="1" applyAlignment="1">
      <alignment vertical="top" wrapText="1"/>
    </xf>
    <xf numFmtId="187" fontId="3" fillId="0" borderId="0" xfId="1" applyNumberFormat="1" applyFont="1" applyBorder="1" applyAlignment="1">
      <alignment horizontal="center" vertical="top" wrapText="1"/>
    </xf>
    <xf numFmtId="187" fontId="2" fillId="0" borderId="0" xfId="1" applyNumberFormat="1" applyFont="1" applyBorder="1" applyAlignment="1">
      <alignment vertical="top" wrapText="1"/>
    </xf>
    <xf numFmtId="0" fontId="3" fillId="0" borderId="0" xfId="0" applyFont="1" applyBorder="1"/>
    <xf numFmtId="187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187" fontId="3" fillId="0" borderId="0" xfId="1" applyNumberFormat="1" applyFont="1"/>
    <xf numFmtId="43" fontId="3" fillId="0" borderId="0" xfId="1" applyFont="1" applyBorder="1" applyAlignment="1">
      <alignment horizontal="center" vertical="top" wrapText="1"/>
    </xf>
    <xf numFmtId="43" fontId="8" fillId="0" borderId="7" xfId="0" applyNumberFormat="1" applyFont="1" applyBorder="1"/>
    <xf numFmtId="43" fontId="8" fillId="0" borderId="8" xfId="0" applyNumberFormat="1" applyFont="1" applyBorder="1" applyAlignment="1">
      <alignment horizontal="center"/>
    </xf>
    <xf numFmtId="43" fontId="4" fillId="0" borderId="5" xfId="0" applyNumberFormat="1" applyFont="1" applyBorder="1"/>
    <xf numFmtId="0" fontId="8" fillId="0" borderId="9" xfId="0" applyFont="1" applyBorder="1"/>
    <xf numFmtId="43" fontId="8" fillId="0" borderId="8" xfId="0" applyNumberFormat="1" applyFont="1" applyBorder="1"/>
    <xf numFmtId="43" fontId="8" fillId="0" borderId="10" xfId="1" applyFont="1" applyBorder="1" applyAlignment="1">
      <alignment horizontal="center" vertical="top" wrapText="1"/>
    </xf>
    <xf numFmtId="187" fontId="8" fillId="0" borderId="10" xfId="1" applyNumberFormat="1" applyFont="1" applyBorder="1" applyAlignment="1">
      <alignment horizontal="center" vertical="top" wrapText="1"/>
    </xf>
    <xf numFmtId="4" fontId="3" fillId="0" borderId="0" xfId="0" applyNumberFormat="1" applyFont="1"/>
    <xf numFmtId="4" fontId="7" fillId="0" borderId="7" xfId="1" applyNumberFormat="1" applyFont="1" applyBorder="1"/>
    <xf numFmtId="43" fontId="8" fillId="0" borderId="9" xfId="1" applyNumberFormat="1" applyFont="1" applyBorder="1" applyAlignment="1">
      <alignment horizontal="left"/>
    </xf>
    <xf numFmtId="43" fontId="8" fillId="0" borderId="7" xfId="1" applyFont="1" applyBorder="1"/>
    <xf numFmtId="43" fontId="8" fillId="0" borderId="8" xfId="1" applyFont="1" applyBorder="1"/>
    <xf numFmtId="43" fontId="4" fillId="0" borderId="5" xfId="1" applyFont="1" applyBorder="1"/>
    <xf numFmtId="43" fontId="3" fillId="0" borderId="7" xfId="1" applyNumberFormat="1" applyFont="1" applyBorder="1" applyAlignment="1">
      <alignment horizontal="left"/>
    </xf>
    <xf numFmtId="187" fontId="3" fillId="0" borderId="22" xfId="1" applyNumberFormat="1" applyFont="1" applyBorder="1" applyAlignment="1">
      <alignment vertical="top" wrapText="1"/>
    </xf>
    <xf numFmtId="187" fontId="3" fillId="0" borderId="25" xfId="1" applyNumberFormat="1" applyFont="1" applyBorder="1" applyAlignment="1">
      <alignment vertical="top" wrapText="1"/>
    </xf>
    <xf numFmtId="43" fontId="8" fillId="0" borderId="7" xfId="0" applyNumberFormat="1" applyFont="1" applyBorder="1" applyAlignment="1">
      <alignment horizontal="center"/>
    </xf>
    <xf numFmtId="4" fontId="8" fillId="0" borderId="7" xfId="0" applyNumberFormat="1" applyFont="1" applyBorder="1"/>
    <xf numFmtId="4" fontId="8" fillId="0" borderId="7" xfId="0" applyNumberFormat="1" applyFont="1" applyBorder="1" applyAlignment="1">
      <alignment horizontal="right"/>
    </xf>
    <xf numFmtId="4" fontId="8" fillId="0" borderId="20" xfId="0" applyNumberFormat="1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7" fontId="2" fillId="0" borderId="17" xfId="1" applyNumberFormat="1" applyFont="1" applyBorder="1" applyAlignment="1">
      <alignment horizontal="center" vertical="top" wrapText="1"/>
    </xf>
    <xf numFmtId="187" fontId="2" fillId="0" borderId="18" xfId="1" applyNumberFormat="1" applyFont="1" applyBorder="1" applyAlignment="1">
      <alignment horizontal="center" vertical="top" wrapText="1"/>
    </xf>
    <xf numFmtId="187" fontId="3" fillId="0" borderId="17" xfId="1" applyNumberFormat="1" applyFont="1" applyBorder="1" applyAlignment="1">
      <alignment horizontal="center" vertical="top" wrapText="1"/>
    </xf>
    <xf numFmtId="187" fontId="3" fillId="0" borderId="18" xfId="1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87" fontId="8" fillId="0" borderId="17" xfId="1" applyNumberFormat="1" applyFont="1" applyBorder="1" applyAlignment="1">
      <alignment horizontal="center" vertical="top" wrapText="1"/>
    </xf>
    <xf numFmtId="187" fontId="8" fillId="0" borderId="18" xfId="1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87" fontId="3" fillId="0" borderId="21" xfId="1" applyNumberFormat="1" applyFont="1" applyBorder="1" applyAlignment="1">
      <alignment horizontal="center" vertical="top" wrapText="1"/>
    </xf>
    <xf numFmtId="187" fontId="3" fillId="0" borderId="22" xfId="1" applyNumberFormat="1" applyFont="1" applyBorder="1" applyAlignment="1">
      <alignment horizontal="center" vertical="top" wrapText="1"/>
    </xf>
    <xf numFmtId="187" fontId="3" fillId="0" borderId="23" xfId="1" applyNumberFormat="1" applyFont="1" applyBorder="1" applyAlignment="1">
      <alignment horizontal="center" vertical="top" wrapText="1"/>
    </xf>
    <xf numFmtId="187" fontId="3" fillId="0" borderId="24" xfId="1" applyNumberFormat="1" applyFont="1" applyBorder="1" applyAlignment="1">
      <alignment horizontal="center" vertical="top" wrapText="1"/>
    </xf>
    <xf numFmtId="43" fontId="4" fillId="0" borderId="2" xfId="1" applyFont="1" applyBorder="1"/>
    <xf numFmtId="43" fontId="3" fillId="0" borderId="7" xfId="1" applyFont="1" applyBorder="1" applyAlignment="1">
      <alignment horizontal="center"/>
    </xf>
    <xf numFmtId="43" fontId="8" fillId="0" borderId="7" xfId="1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top" wrapText="1"/>
    </xf>
    <xf numFmtId="0" fontId="2" fillId="0" borderId="26" xfId="0" applyFont="1" applyBorder="1" applyAlignment="1">
      <alignment horizontal="right" vertical="top" wrapText="1"/>
    </xf>
    <xf numFmtId="0" fontId="3" fillId="0" borderId="26" xfId="0" applyFont="1" applyBorder="1" applyAlignment="1">
      <alignment vertical="top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19050</xdr:rowOff>
    </xdr:from>
    <xdr:to>
      <xdr:col>1</xdr:col>
      <xdr:colOff>0</xdr:colOff>
      <xdr:row>46</xdr:row>
      <xdr:rowOff>257175</xdr:rowOff>
    </xdr:to>
    <xdr:sp macro="" textlink="">
      <xdr:nvSpPr>
        <xdr:cNvPr id="1025" name="AutoShape 1"/>
        <xdr:cNvSpPr>
          <a:spLocks noChangeShapeType="1"/>
        </xdr:cNvSpPr>
      </xdr:nvSpPr>
      <xdr:spPr bwMode="auto">
        <a:xfrm>
          <a:off x="0" y="1952625"/>
          <a:ext cx="1628775" cy="514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9526</xdr:colOff>
      <xdr:row>82</xdr:row>
      <xdr:rowOff>9524</xdr:rowOff>
    </xdr:from>
    <xdr:to>
      <xdr:col>0</xdr:col>
      <xdr:colOff>1619250</xdr:colOff>
      <xdr:row>83</xdr:row>
      <xdr:rowOff>266700</xdr:rowOff>
    </xdr:to>
    <xdr:sp macro="" textlink="">
      <xdr:nvSpPr>
        <xdr:cNvPr id="1027" name="AutoShape 3"/>
        <xdr:cNvSpPr>
          <a:spLocks noChangeShapeType="1"/>
        </xdr:cNvSpPr>
      </xdr:nvSpPr>
      <xdr:spPr bwMode="auto">
        <a:xfrm>
          <a:off x="9526" y="10506074"/>
          <a:ext cx="1609724" cy="53340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119</xdr:row>
      <xdr:rowOff>19050</xdr:rowOff>
    </xdr:from>
    <xdr:to>
      <xdr:col>1</xdr:col>
      <xdr:colOff>19050</xdr:colOff>
      <xdr:row>121</xdr:row>
      <xdr:rowOff>0</xdr:rowOff>
    </xdr:to>
    <xdr:sp macro="" textlink="">
      <xdr:nvSpPr>
        <xdr:cNvPr id="8" name="AutoShape 1"/>
        <xdr:cNvSpPr>
          <a:spLocks noChangeShapeType="1"/>
        </xdr:cNvSpPr>
      </xdr:nvSpPr>
      <xdr:spPr bwMode="auto">
        <a:xfrm>
          <a:off x="19050" y="24203025"/>
          <a:ext cx="1438275" cy="495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9526</xdr:colOff>
      <xdr:row>156</xdr:row>
      <xdr:rowOff>9524</xdr:rowOff>
    </xdr:from>
    <xdr:to>
      <xdr:col>0</xdr:col>
      <xdr:colOff>1619250</xdr:colOff>
      <xdr:row>157</xdr:row>
      <xdr:rowOff>266700</xdr:rowOff>
    </xdr:to>
    <xdr:sp macro="" textlink="">
      <xdr:nvSpPr>
        <xdr:cNvPr id="11" name="AutoShape 3"/>
        <xdr:cNvSpPr>
          <a:spLocks noChangeShapeType="1"/>
        </xdr:cNvSpPr>
      </xdr:nvSpPr>
      <xdr:spPr bwMode="auto">
        <a:xfrm>
          <a:off x="9526" y="7962899"/>
          <a:ext cx="1609724" cy="504826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9526</xdr:colOff>
      <xdr:row>269</xdr:row>
      <xdr:rowOff>9524</xdr:rowOff>
    </xdr:from>
    <xdr:to>
      <xdr:col>0</xdr:col>
      <xdr:colOff>1619250</xdr:colOff>
      <xdr:row>270</xdr:row>
      <xdr:rowOff>266700</xdr:rowOff>
    </xdr:to>
    <xdr:sp macro="" textlink="">
      <xdr:nvSpPr>
        <xdr:cNvPr id="13" name="AutoShape 3"/>
        <xdr:cNvSpPr>
          <a:spLocks noChangeShapeType="1"/>
        </xdr:cNvSpPr>
      </xdr:nvSpPr>
      <xdr:spPr bwMode="auto">
        <a:xfrm>
          <a:off x="9526" y="21059774"/>
          <a:ext cx="1609724" cy="504826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306</xdr:row>
      <xdr:rowOff>19050</xdr:rowOff>
    </xdr:from>
    <xdr:to>
      <xdr:col>1</xdr:col>
      <xdr:colOff>0</xdr:colOff>
      <xdr:row>307</xdr:row>
      <xdr:rowOff>257175</xdr:rowOff>
    </xdr:to>
    <xdr:sp macro="" textlink="">
      <xdr:nvSpPr>
        <xdr:cNvPr id="14" name="AutoShape 1"/>
        <xdr:cNvSpPr>
          <a:spLocks noChangeShapeType="1"/>
        </xdr:cNvSpPr>
      </xdr:nvSpPr>
      <xdr:spPr bwMode="auto">
        <a:xfrm>
          <a:off x="0" y="14535150"/>
          <a:ext cx="1628775" cy="495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9526</xdr:colOff>
      <xdr:row>343</xdr:row>
      <xdr:rowOff>9524</xdr:rowOff>
    </xdr:from>
    <xdr:to>
      <xdr:col>0</xdr:col>
      <xdr:colOff>1619250</xdr:colOff>
      <xdr:row>344</xdr:row>
      <xdr:rowOff>266700</xdr:rowOff>
    </xdr:to>
    <xdr:sp macro="" textlink="">
      <xdr:nvSpPr>
        <xdr:cNvPr id="17" name="AutoShape 3"/>
        <xdr:cNvSpPr>
          <a:spLocks noChangeShapeType="1"/>
        </xdr:cNvSpPr>
      </xdr:nvSpPr>
      <xdr:spPr bwMode="auto">
        <a:xfrm>
          <a:off x="9526" y="27546299"/>
          <a:ext cx="1609724" cy="504826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418</xdr:row>
      <xdr:rowOff>19050</xdr:rowOff>
    </xdr:from>
    <xdr:to>
      <xdr:col>1</xdr:col>
      <xdr:colOff>0</xdr:colOff>
      <xdr:row>419</xdr:row>
      <xdr:rowOff>257175</xdr:rowOff>
    </xdr:to>
    <xdr:sp macro="" textlink="">
      <xdr:nvSpPr>
        <xdr:cNvPr id="18" name="AutoShape 1"/>
        <xdr:cNvSpPr>
          <a:spLocks noChangeShapeType="1"/>
        </xdr:cNvSpPr>
      </xdr:nvSpPr>
      <xdr:spPr bwMode="auto">
        <a:xfrm>
          <a:off x="0" y="34118550"/>
          <a:ext cx="1628775" cy="495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9526</xdr:colOff>
      <xdr:row>380</xdr:row>
      <xdr:rowOff>9524</xdr:rowOff>
    </xdr:from>
    <xdr:to>
      <xdr:col>0</xdr:col>
      <xdr:colOff>1619250</xdr:colOff>
      <xdr:row>381</xdr:row>
      <xdr:rowOff>266700</xdr:rowOff>
    </xdr:to>
    <xdr:sp macro="" textlink="">
      <xdr:nvSpPr>
        <xdr:cNvPr id="19" name="AutoShape 3"/>
        <xdr:cNvSpPr>
          <a:spLocks noChangeShapeType="1"/>
        </xdr:cNvSpPr>
      </xdr:nvSpPr>
      <xdr:spPr bwMode="auto">
        <a:xfrm>
          <a:off x="9526" y="40643174"/>
          <a:ext cx="1609724" cy="504826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9526</xdr:colOff>
      <xdr:row>418</xdr:row>
      <xdr:rowOff>9524</xdr:rowOff>
    </xdr:from>
    <xdr:to>
      <xdr:col>0</xdr:col>
      <xdr:colOff>1619250</xdr:colOff>
      <xdr:row>419</xdr:row>
      <xdr:rowOff>266700</xdr:rowOff>
    </xdr:to>
    <xdr:sp macro="" textlink="">
      <xdr:nvSpPr>
        <xdr:cNvPr id="20" name="AutoShape 3"/>
        <xdr:cNvSpPr>
          <a:spLocks noChangeShapeType="1"/>
        </xdr:cNvSpPr>
      </xdr:nvSpPr>
      <xdr:spPr bwMode="auto">
        <a:xfrm>
          <a:off x="9526" y="47129699"/>
          <a:ext cx="1609724" cy="504826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9526</xdr:colOff>
      <xdr:row>193</xdr:row>
      <xdr:rowOff>9524</xdr:rowOff>
    </xdr:from>
    <xdr:to>
      <xdr:col>0</xdr:col>
      <xdr:colOff>1619250</xdr:colOff>
      <xdr:row>194</xdr:row>
      <xdr:rowOff>266700</xdr:rowOff>
    </xdr:to>
    <xdr:sp macro="" textlink="">
      <xdr:nvSpPr>
        <xdr:cNvPr id="21" name="AutoShape 3"/>
        <xdr:cNvSpPr>
          <a:spLocks noChangeShapeType="1"/>
        </xdr:cNvSpPr>
      </xdr:nvSpPr>
      <xdr:spPr bwMode="auto">
        <a:xfrm>
          <a:off x="9526" y="21059774"/>
          <a:ext cx="1609724" cy="504826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9526</xdr:colOff>
      <xdr:row>231</xdr:row>
      <xdr:rowOff>9524</xdr:rowOff>
    </xdr:from>
    <xdr:to>
      <xdr:col>0</xdr:col>
      <xdr:colOff>1619250</xdr:colOff>
      <xdr:row>232</xdr:row>
      <xdr:rowOff>266700</xdr:rowOff>
    </xdr:to>
    <xdr:sp macro="" textlink="">
      <xdr:nvSpPr>
        <xdr:cNvPr id="22" name="AutoShape 3"/>
        <xdr:cNvSpPr>
          <a:spLocks noChangeShapeType="1"/>
        </xdr:cNvSpPr>
      </xdr:nvSpPr>
      <xdr:spPr bwMode="auto">
        <a:xfrm>
          <a:off x="9526" y="27746324"/>
          <a:ext cx="1609724" cy="504826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10</xdr:row>
      <xdr:rowOff>19050</xdr:rowOff>
    </xdr:from>
    <xdr:to>
      <xdr:col>2</xdr:col>
      <xdr:colOff>0</xdr:colOff>
      <xdr:row>11</xdr:row>
      <xdr:rowOff>257175</xdr:rowOff>
    </xdr:to>
    <xdr:sp macro="" textlink="">
      <xdr:nvSpPr>
        <xdr:cNvPr id="23" name="AutoShape 1"/>
        <xdr:cNvSpPr>
          <a:spLocks noChangeShapeType="1"/>
        </xdr:cNvSpPr>
      </xdr:nvSpPr>
      <xdr:spPr bwMode="auto">
        <a:xfrm>
          <a:off x="0" y="2781300"/>
          <a:ext cx="1438275" cy="514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10</xdr:row>
      <xdr:rowOff>19050</xdr:rowOff>
    </xdr:from>
    <xdr:to>
      <xdr:col>2</xdr:col>
      <xdr:colOff>0</xdr:colOff>
      <xdr:row>11</xdr:row>
      <xdr:rowOff>257175</xdr:rowOff>
    </xdr:to>
    <xdr:sp macro="" textlink="">
      <xdr:nvSpPr>
        <xdr:cNvPr id="24" name="AutoShape 1"/>
        <xdr:cNvSpPr>
          <a:spLocks noChangeShapeType="1"/>
        </xdr:cNvSpPr>
      </xdr:nvSpPr>
      <xdr:spPr bwMode="auto">
        <a:xfrm>
          <a:off x="0" y="11934825"/>
          <a:ext cx="1438275" cy="495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8;&#3635;&#3649;&#3606;&#3621;&#3591;&#3611;&#3619;&#3632;&#3617;&#3634;&#3603;&#3585;&#3634;&#3619;&#3619;&#3634;&#3618;&#3619;&#3633;&#3610;%20255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ำแถลง"/>
      <sheetName val="จำแนกแผนงาน"/>
      <sheetName val="จำแนกรายจ่าย"/>
      <sheetName val="งบเฉพาะการ"/>
      <sheetName val="รายจ่ายโครงการ"/>
    </sheetNames>
    <sheetDataSet>
      <sheetData sheetId="0" refreshError="1">
        <row r="22">
          <cell r="C22">
            <v>293826.05</v>
          </cell>
        </row>
        <row r="140">
          <cell r="C140" t="str">
            <v>-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opLeftCell="A54" workbookViewId="0">
      <selection activeCell="E51" sqref="E51"/>
    </sheetView>
  </sheetViews>
  <sheetFormatPr defaultRowHeight="21.95" customHeight="1"/>
  <cols>
    <col min="1" max="1" width="49.875" style="1" customWidth="1"/>
    <col min="2" max="2" width="13.625" style="1" customWidth="1"/>
    <col min="3" max="3" width="13.5" style="1" customWidth="1"/>
    <col min="4" max="4" width="13.625" style="1" customWidth="1"/>
    <col min="5" max="6" width="9" style="1"/>
    <col min="7" max="7" width="16" style="39" customWidth="1"/>
    <col min="8" max="16384" width="9" style="1"/>
  </cols>
  <sheetData>
    <row r="1" spans="1:4" ht="21.95" customHeight="1">
      <c r="A1" s="90">
        <v>4</v>
      </c>
      <c r="B1" s="90"/>
      <c r="C1" s="90"/>
      <c r="D1" s="90"/>
    </row>
    <row r="2" spans="1:4" ht="21.95" customHeight="1">
      <c r="A2" s="89" t="s">
        <v>0</v>
      </c>
      <c r="B2" s="89"/>
      <c r="C2" s="89"/>
      <c r="D2" s="89"/>
    </row>
    <row r="3" spans="1:4" ht="21.95" customHeight="1">
      <c r="A3" s="89" t="s">
        <v>112</v>
      </c>
      <c r="B3" s="89"/>
      <c r="C3" s="89"/>
      <c r="D3" s="89"/>
    </row>
    <row r="4" spans="1:4" ht="21.95" customHeight="1">
      <c r="A4" s="89" t="s">
        <v>1</v>
      </c>
      <c r="B4" s="89"/>
      <c r="C4" s="89"/>
      <c r="D4" s="89"/>
    </row>
    <row r="5" spans="1:4" ht="21.95" customHeight="1">
      <c r="A5" s="89" t="s">
        <v>2</v>
      </c>
      <c r="B5" s="89"/>
      <c r="C5" s="89"/>
      <c r="D5" s="89"/>
    </row>
    <row r="6" spans="1:4" ht="15" customHeight="1"/>
    <row r="7" spans="1:4" ht="21.95" customHeight="1">
      <c r="A7" s="2" t="s">
        <v>3</v>
      </c>
    </row>
    <row r="8" spans="1:4" ht="12.75" customHeight="1"/>
    <row r="9" spans="1:4" ht="21.95" customHeight="1">
      <c r="A9" s="87" t="s">
        <v>4</v>
      </c>
      <c r="B9" s="10" t="s">
        <v>5</v>
      </c>
      <c r="C9" s="11" t="s">
        <v>6</v>
      </c>
      <c r="D9" s="10" t="s">
        <v>6</v>
      </c>
    </row>
    <row r="10" spans="1:4" ht="21.95" customHeight="1">
      <c r="A10" s="88"/>
      <c r="B10" s="12" t="s">
        <v>113</v>
      </c>
      <c r="C10" s="13" t="s">
        <v>110</v>
      </c>
      <c r="D10" s="12" t="s">
        <v>114</v>
      </c>
    </row>
    <row r="11" spans="1:4" ht="21.95" customHeight="1">
      <c r="A11" s="5" t="s">
        <v>7</v>
      </c>
      <c r="B11" s="4"/>
      <c r="C11" s="4"/>
      <c r="D11" s="4"/>
    </row>
    <row r="12" spans="1:4" ht="21.95" customHeight="1">
      <c r="A12" s="3" t="s">
        <v>8</v>
      </c>
      <c r="B12" s="64">
        <v>450188.75</v>
      </c>
      <c r="C12" s="64">
        <v>450000</v>
      </c>
      <c r="D12" s="64">
        <v>510000</v>
      </c>
    </row>
    <row r="13" spans="1:4" ht="21.95" customHeight="1">
      <c r="A13" s="3" t="s">
        <v>9</v>
      </c>
      <c r="B13" s="64">
        <v>632809</v>
      </c>
      <c r="C13" s="64">
        <v>735000</v>
      </c>
      <c r="D13" s="64">
        <v>734900</v>
      </c>
    </row>
    <row r="14" spans="1:4" ht="21.95" customHeight="1">
      <c r="A14" s="3" t="s">
        <v>10</v>
      </c>
      <c r="B14" s="64">
        <v>224487.65</v>
      </c>
      <c r="C14" s="64">
        <v>270000</v>
      </c>
      <c r="D14" s="64">
        <v>200000</v>
      </c>
    </row>
    <row r="15" spans="1:4" ht="21.95" customHeight="1">
      <c r="A15" s="3" t="s">
        <v>11</v>
      </c>
      <c r="B15" s="80">
        <v>216124.49</v>
      </c>
      <c r="C15" s="64">
        <v>220000</v>
      </c>
      <c r="D15" s="64">
        <v>220000</v>
      </c>
    </row>
    <row r="16" spans="1:4" ht="21.95" customHeight="1">
      <c r="A16" s="3" t="s">
        <v>12</v>
      </c>
      <c r="B16" s="64">
        <v>231622</v>
      </c>
      <c r="C16" s="64">
        <v>165000</v>
      </c>
      <c r="D16" s="64">
        <v>80100</v>
      </c>
    </row>
    <row r="17" spans="1:4" ht="21.95" customHeight="1">
      <c r="A17" s="6" t="s">
        <v>13</v>
      </c>
      <c r="B17" s="65" t="str">
        <f>[1]คำแถลง!$C$140</f>
        <v>-</v>
      </c>
      <c r="C17" s="65" t="str">
        <f>[1]คำแถลง!$C$140</f>
        <v>-</v>
      </c>
      <c r="D17" s="65" t="str">
        <f>[1]คำแถลง!$C$140</f>
        <v>-</v>
      </c>
    </row>
    <row r="18" spans="1:4" ht="21.95" customHeight="1">
      <c r="A18" s="7" t="s">
        <v>14</v>
      </c>
      <c r="B18" s="66">
        <f>SUM(B12:B17)</f>
        <v>1755231.89</v>
      </c>
      <c r="C18" s="66">
        <f>SUM(C12:C17)</f>
        <v>1840000</v>
      </c>
      <c r="D18" s="66">
        <f>SUM(D12:D17)</f>
        <v>1745000</v>
      </c>
    </row>
    <row r="19" spans="1:4" ht="21.95" customHeight="1">
      <c r="A19" s="8" t="s">
        <v>15</v>
      </c>
      <c r="B19" s="67"/>
      <c r="C19" s="67"/>
      <c r="D19" s="67"/>
    </row>
    <row r="20" spans="1:4" ht="21.95" customHeight="1">
      <c r="A20" s="6" t="s">
        <v>16</v>
      </c>
      <c r="B20" s="68">
        <v>25172702.34</v>
      </c>
      <c r="C20" s="68">
        <v>25160000</v>
      </c>
      <c r="D20" s="68">
        <v>25690000</v>
      </c>
    </row>
    <row r="21" spans="1:4" ht="21.95" customHeight="1">
      <c r="A21" s="9" t="s">
        <v>17</v>
      </c>
      <c r="B21" s="66">
        <f>SUM(B20)</f>
        <v>25172702.34</v>
      </c>
      <c r="C21" s="66">
        <f>SUM(C20)</f>
        <v>25160000</v>
      </c>
      <c r="D21" s="66">
        <f>SUM(D20)</f>
        <v>25690000</v>
      </c>
    </row>
    <row r="22" spans="1:4" ht="21.95" customHeight="1">
      <c r="A22" s="8" t="s">
        <v>18</v>
      </c>
      <c r="B22" s="67"/>
      <c r="C22" s="67"/>
      <c r="D22" s="67"/>
    </row>
    <row r="23" spans="1:4" ht="21.95" customHeight="1">
      <c r="A23" s="6" t="s">
        <v>19</v>
      </c>
      <c r="B23" s="68">
        <v>9889333</v>
      </c>
      <c r="C23" s="68">
        <v>11000000</v>
      </c>
      <c r="D23" s="68">
        <v>8000000</v>
      </c>
    </row>
    <row r="24" spans="1:4" ht="21.95" customHeight="1">
      <c r="A24" s="6" t="s">
        <v>111</v>
      </c>
      <c r="B24" s="65">
        <v>7791820</v>
      </c>
      <c r="C24" s="68">
        <v>8840000</v>
      </c>
      <c r="D24" s="68">
        <v>11800000</v>
      </c>
    </row>
    <row r="25" spans="1:4" ht="21.95" customHeight="1">
      <c r="A25" s="9" t="s">
        <v>20</v>
      </c>
      <c r="B25" s="66">
        <f>SUM(B23:B24)</f>
        <v>17681153</v>
      </c>
      <c r="C25" s="66">
        <f>SUM(C23:C24)</f>
        <v>19840000</v>
      </c>
      <c r="D25" s="66">
        <f>SUM(D23:D24)</f>
        <v>19800000</v>
      </c>
    </row>
    <row r="26" spans="1:4" ht="21.95" customHeight="1">
      <c r="A26" s="38" t="s">
        <v>21</v>
      </c>
      <c r="B26" s="66">
        <f>B18+B21+B25</f>
        <v>44609087.230000004</v>
      </c>
      <c r="C26" s="66">
        <f t="shared" ref="C26:D26" si="0">C18+C21+C25</f>
        <v>46840000</v>
      </c>
      <c r="D26" s="66">
        <f t="shared" si="0"/>
        <v>47235000</v>
      </c>
    </row>
    <row r="38" spans="1:4" ht="21.95" customHeight="1">
      <c r="A38" s="90">
        <v>5</v>
      </c>
      <c r="B38" s="90"/>
      <c r="C38" s="90"/>
      <c r="D38" s="90"/>
    </row>
    <row r="39" spans="1:4" ht="21.95" customHeight="1">
      <c r="A39" s="89" t="s">
        <v>0</v>
      </c>
      <c r="B39" s="89"/>
      <c r="C39" s="89"/>
      <c r="D39" s="89"/>
    </row>
    <row r="40" spans="1:4" ht="21.95" customHeight="1">
      <c r="A40" s="89" t="s">
        <v>115</v>
      </c>
      <c r="B40" s="89"/>
      <c r="C40" s="89"/>
      <c r="D40" s="89"/>
    </row>
    <row r="41" spans="1:4" ht="21.95" customHeight="1">
      <c r="A41" s="89" t="s">
        <v>1</v>
      </c>
      <c r="B41" s="89"/>
      <c r="C41" s="89"/>
      <c r="D41" s="89"/>
    </row>
    <row r="42" spans="1:4" ht="21.95" customHeight="1">
      <c r="A42" s="89" t="s">
        <v>2</v>
      </c>
      <c r="B42" s="89"/>
      <c r="C42" s="89"/>
      <c r="D42" s="89"/>
    </row>
    <row r="44" spans="1:4" ht="21.95" customHeight="1">
      <c r="A44" s="2" t="s">
        <v>22</v>
      </c>
    </row>
    <row r="46" spans="1:4" ht="21.95" customHeight="1">
      <c r="A46" s="87" t="s">
        <v>23</v>
      </c>
      <c r="B46" s="10" t="s">
        <v>24</v>
      </c>
      <c r="C46" s="11" t="s">
        <v>6</v>
      </c>
      <c r="D46" s="10" t="s">
        <v>6</v>
      </c>
    </row>
    <row r="47" spans="1:4" ht="21.95" customHeight="1">
      <c r="A47" s="88"/>
      <c r="B47" s="12" t="s">
        <v>113</v>
      </c>
      <c r="C47" s="33" t="s">
        <v>110</v>
      </c>
      <c r="D47" s="12" t="s">
        <v>114</v>
      </c>
    </row>
    <row r="48" spans="1:4" ht="21.95" customHeight="1">
      <c r="A48" s="5" t="s">
        <v>25</v>
      </c>
      <c r="B48" s="4"/>
      <c r="C48" s="36"/>
      <c r="D48" s="4"/>
    </row>
    <row r="49" spans="1:4" ht="21.95" customHeight="1">
      <c r="A49" s="3" t="s">
        <v>26</v>
      </c>
      <c r="B49" s="81">
        <v>2383666.13</v>
      </c>
      <c r="C49" s="77">
        <v>9512290</v>
      </c>
      <c r="D49" s="73">
        <v>11347120</v>
      </c>
    </row>
    <row r="50" spans="1:4" ht="21.95" customHeight="1">
      <c r="A50" s="3" t="s">
        <v>85</v>
      </c>
      <c r="B50" s="82">
        <v>14942173.5</v>
      </c>
      <c r="C50" s="34">
        <v>16348210</v>
      </c>
      <c r="D50" s="74">
        <v>16404580</v>
      </c>
    </row>
    <row r="51" spans="1:4" ht="21.95" customHeight="1">
      <c r="A51" s="3" t="s">
        <v>27</v>
      </c>
      <c r="B51" s="81">
        <v>11048785.619999999</v>
      </c>
      <c r="C51" s="34">
        <v>13044800</v>
      </c>
      <c r="D51" s="74">
        <v>12257000</v>
      </c>
    </row>
    <row r="52" spans="1:4" ht="21.95" customHeight="1">
      <c r="A52" s="3" t="s">
        <v>28</v>
      </c>
      <c r="B52" s="72"/>
      <c r="C52" s="34"/>
      <c r="D52" s="74"/>
    </row>
    <row r="53" spans="1:4" ht="21.95" customHeight="1">
      <c r="A53" s="3" t="s">
        <v>29</v>
      </c>
      <c r="B53" s="81">
        <v>3953963</v>
      </c>
      <c r="C53" s="34">
        <v>4899700</v>
      </c>
      <c r="D53" s="74">
        <v>5079300</v>
      </c>
    </row>
    <row r="54" spans="1:4" ht="21.95" customHeight="1">
      <c r="A54" s="6" t="s">
        <v>30</v>
      </c>
      <c r="B54" s="82">
        <v>12000</v>
      </c>
      <c r="C54" s="35">
        <v>20000</v>
      </c>
      <c r="D54" s="75">
        <v>15000</v>
      </c>
    </row>
    <row r="55" spans="1:4" ht="21.95" customHeight="1">
      <c r="A55" s="6" t="s">
        <v>31</v>
      </c>
      <c r="B55" s="81">
        <v>2671638.7400000002</v>
      </c>
      <c r="C55" s="34">
        <v>3015000</v>
      </c>
      <c r="D55" s="74">
        <v>2132000</v>
      </c>
    </row>
    <row r="56" spans="1:4" ht="21.95" customHeight="1">
      <c r="A56" s="6" t="s">
        <v>117</v>
      </c>
      <c r="B56" s="83">
        <v>7791820</v>
      </c>
      <c r="C56" s="112" t="s">
        <v>86</v>
      </c>
      <c r="D56" s="113" t="s">
        <v>86</v>
      </c>
    </row>
    <row r="57" spans="1:4" ht="21.95" customHeight="1">
      <c r="A57" s="41" t="s">
        <v>32</v>
      </c>
      <c r="B57" s="111">
        <f>SUM(B49:B56)</f>
        <v>42804046.990000002</v>
      </c>
      <c r="C57" s="37">
        <f>SUM(C49:C56)</f>
        <v>46840000</v>
      </c>
      <c r="D57" s="76">
        <f>SUM(D49:D56)</f>
        <v>47235000</v>
      </c>
    </row>
    <row r="58" spans="1:4" ht="21.95" customHeight="1">
      <c r="D58" s="62"/>
    </row>
    <row r="59" spans="1:4" ht="21.95" customHeight="1">
      <c r="B59" s="71"/>
      <c r="C59" s="40"/>
      <c r="D59" s="40"/>
    </row>
  </sheetData>
  <mergeCells count="12">
    <mergeCell ref="A1:D1"/>
    <mergeCell ref="A38:D38"/>
    <mergeCell ref="A40:D40"/>
    <mergeCell ref="A41:D41"/>
    <mergeCell ref="A42:D42"/>
    <mergeCell ref="A46:A47"/>
    <mergeCell ref="A9:A10"/>
    <mergeCell ref="A2:D2"/>
    <mergeCell ref="A3:D3"/>
    <mergeCell ref="A4:D4"/>
    <mergeCell ref="A5:D5"/>
    <mergeCell ref="A39:D39"/>
  </mergeCells>
  <printOptions horizontalCentered="1"/>
  <pageMargins left="0.31496062992125984" right="0.11811023622047245" top="0.55118110236220474" bottom="0.35433070866141736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opLeftCell="A2" workbookViewId="0">
      <selection sqref="A1:C1"/>
    </sheetView>
  </sheetViews>
  <sheetFormatPr defaultRowHeight="21.75" customHeight="1"/>
  <cols>
    <col min="1" max="1" width="37.125" style="1" customWidth="1"/>
    <col min="2" max="2" width="28.75" style="1" customWidth="1"/>
    <col min="3" max="4" width="9" style="1"/>
    <col min="5" max="7" width="12.25" style="39" bestFit="1" customWidth="1"/>
    <col min="8" max="8" width="13.25" style="1" customWidth="1"/>
    <col min="9" max="16384" width="9" style="1"/>
  </cols>
  <sheetData>
    <row r="1" spans="1:8" ht="21.75" customHeight="1">
      <c r="A1" s="90">
        <v>10</v>
      </c>
      <c r="B1" s="90"/>
      <c r="C1" s="90"/>
    </row>
    <row r="2" spans="1:8" ht="21.75" customHeight="1">
      <c r="A2" s="89" t="s">
        <v>33</v>
      </c>
      <c r="B2" s="89"/>
    </row>
    <row r="3" spans="1:8" ht="21.75" customHeight="1">
      <c r="A3" s="89" t="s">
        <v>34</v>
      </c>
      <c r="B3" s="89"/>
    </row>
    <row r="4" spans="1:8" ht="21.75" customHeight="1">
      <c r="A4" s="89" t="s">
        <v>116</v>
      </c>
      <c r="B4" s="89"/>
    </row>
    <row r="5" spans="1:8" ht="21.75" customHeight="1">
      <c r="A5" s="89" t="s">
        <v>2</v>
      </c>
      <c r="B5" s="89"/>
    </row>
    <row r="7" spans="1:8" ht="21.75" customHeight="1">
      <c r="A7" s="14" t="s">
        <v>35</v>
      </c>
      <c r="B7" s="14" t="s">
        <v>36</v>
      </c>
    </row>
    <row r="8" spans="1:8" ht="21.75" customHeight="1">
      <c r="A8" s="15" t="s">
        <v>37</v>
      </c>
      <c r="B8" s="29"/>
    </row>
    <row r="9" spans="1:8" ht="21.75" customHeight="1">
      <c r="A9" s="16" t="s">
        <v>38</v>
      </c>
      <c r="B9" s="69">
        <v>13208080</v>
      </c>
      <c r="H9" s="40"/>
    </row>
    <row r="10" spans="1:8" ht="21.75" customHeight="1">
      <c r="A10" s="16" t="s">
        <v>39</v>
      </c>
      <c r="B10" s="30">
        <v>1487820</v>
      </c>
    </row>
    <row r="11" spans="1:8" ht="21.75" customHeight="1">
      <c r="A11" s="15" t="s">
        <v>40</v>
      </c>
      <c r="B11" s="30"/>
      <c r="H11" s="40"/>
    </row>
    <row r="12" spans="1:8" ht="21.75" customHeight="1">
      <c r="A12" s="16" t="s">
        <v>41</v>
      </c>
      <c r="B12" s="30">
        <v>5861360</v>
      </c>
      <c r="H12" s="40"/>
    </row>
    <row r="13" spans="1:8" ht="21.75" customHeight="1">
      <c r="A13" s="17" t="s">
        <v>42</v>
      </c>
      <c r="B13" s="30">
        <v>3072120</v>
      </c>
    </row>
    <row r="14" spans="1:8" ht="21.75" customHeight="1">
      <c r="A14" s="17" t="s">
        <v>43</v>
      </c>
      <c r="B14" s="30">
        <v>858640</v>
      </c>
    </row>
    <row r="15" spans="1:8" ht="21.75" customHeight="1">
      <c r="A15" s="17" t="s">
        <v>44</v>
      </c>
      <c r="B15" s="30">
        <v>700000</v>
      </c>
    </row>
    <row r="16" spans="1:8" ht="21.75" customHeight="1">
      <c r="A16" s="17" t="s">
        <v>45</v>
      </c>
      <c r="B16" s="30">
        <v>545000</v>
      </c>
    </row>
    <row r="17" spans="1:5" ht="21.75" customHeight="1">
      <c r="A17" s="17" t="s">
        <v>46</v>
      </c>
      <c r="B17" s="30">
        <v>1050000</v>
      </c>
    </row>
    <row r="18" spans="1:5" ht="21.75" customHeight="1">
      <c r="A18" s="18" t="s">
        <v>47</v>
      </c>
      <c r="B18" s="30"/>
    </row>
    <row r="19" spans="1:5" ht="21.75" customHeight="1">
      <c r="A19" s="17" t="s">
        <v>48</v>
      </c>
      <c r="B19" s="69">
        <v>7935860</v>
      </c>
      <c r="E19" s="63"/>
    </row>
    <row r="20" spans="1:5" ht="21.75" customHeight="1">
      <c r="A20" s="17" t="s">
        <v>49</v>
      </c>
      <c r="B20" s="30">
        <v>130000</v>
      </c>
    </row>
    <row r="21" spans="1:5" ht="21.75" customHeight="1">
      <c r="A21" s="17" t="s">
        <v>50</v>
      </c>
      <c r="B21" s="30">
        <v>1039000</v>
      </c>
    </row>
    <row r="22" spans="1:5" ht="21.75" customHeight="1">
      <c r="A22" s="18" t="s">
        <v>51</v>
      </c>
      <c r="B22" s="30"/>
    </row>
    <row r="23" spans="1:5" ht="21.75" customHeight="1">
      <c r="A23" s="17" t="s">
        <v>52</v>
      </c>
      <c r="B23" s="30">
        <v>11347120</v>
      </c>
    </row>
    <row r="24" spans="1:5" ht="21.75" customHeight="1">
      <c r="A24" s="19" t="s">
        <v>53</v>
      </c>
      <c r="B24" s="29">
        <f>SUM(B9:B23)</f>
        <v>47235000</v>
      </c>
    </row>
    <row r="25" spans="1:5" ht="21.75" customHeight="1">
      <c r="B25" s="39"/>
    </row>
    <row r="26" spans="1:5" ht="21.75" customHeight="1">
      <c r="B26" s="40"/>
    </row>
  </sheetData>
  <mergeCells count="5">
    <mergeCell ref="A2:B2"/>
    <mergeCell ref="A3:B3"/>
    <mergeCell ref="A4:B4"/>
    <mergeCell ref="A5:B5"/>
    <mergeCell ref="A1:C1"/>
  </mergeCells>
  <printOptions horizontalCentered="1"/>
  <pageMargins left="1.1023622047244095" right="0.70866141732283472" top="0.55118110236220474" bottom="0.35433070866141736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G438"/>
  <sheetViews>
    <sheetView tabSelected="1" topLeftCell="A423" workbookViewId="0">
      <selection activeCell="A184" sqref="A184:XFD184"/>
    </sheetView>
  </sheetViews>
  <sheetFormatPr defaultRowHeight="21.75" customHeight="1"/>
  <cols>
    <col min="1" max="1" width="18.875" style="1" customWidth="1"/>
    <col min="2" max="2" width="12.625" style="1" customWidth="1"/>
    <col min="3" max="3" width="10.875" style="1" customWidth="1"/>
    <col min="4" max="4" width="12.25" style="1" customWidth="1"/>
    <col min="5" max="5" width="11.875" style="1" customWidth="1"/>
    <col min="6" max="6" width="13.375" style="62" bestFit="1" customWidth="1"/>
    <col min="7" max="7" width="12.25" style="1" bestFit="1" customWidth="1"/>
    <col min="8" max="16384" width="9" style="1"/>
  </cols>
  <sheetData>
    <row r="1" spans="1:5" ht="21.75" customHeight="1">
      <c r="E1" s="1">
        <v>11</v>
      </c>
    </row>
    <row r="5" spans="1:5" ht="21.75" customHeight="1">
      <c r="A5" s="115"/>
      <c r="B5" s="116"/>
      <c r="C5" s="116" t="s">
        <v>54</v>
      </c>
      <c r="D5" s="116"/>
      <c r="E5" s="84"/>
    </row>
    <row r="6" spans="1:5" ht="21.75" customHeight="1">
      <c r="A6" s="114"/>
      <c r="B6" s="84"/>
      <c r="C6" s="84" t="s">
        <v>1</v>
      </c>
      <c r="D6" s="84"/>
      <c r="E6" s="84"/>
    </row>
    <row r="7" spans="1:5" ht="21.75" customHeight="1">
      <c r="A7" s="114"/>
      <c r="B7" s="84"/>
      <c r="C7" s="84" t="s">
        <v>2</v>
      </c>
      <c r="D7" s="84"/>
      <c r="E7" s="84"/>
    </row>
    <row r="9" spans="1:5" ht="21.75" customHeight="1">
      <c r="A9" s="2"/>
      <c r="B9" s="2" t="s">
        <v>82</v>
      </c>
    </row>
    <row r="11" spans="1:5" ht="21.75" customHeight="1">
      <c r="A11" s="119"/>
      <c r="B11" s="23" t="s">
        <v>119</v>
      </c>
      <c r="C11" s="85" t="s">
        <v>81</v>
      </c>
      <c r="D11" s="85" t="s">
        <v>21</v>
      </c>
      <c r="E11" s="102"/>
    </row>
    <row r="12" spans="1:5" ht="21.75" customHeight="1">
      <c r="A12" s="119"/>
      <c r="B12" s="24" t="s">
        <v>57</v>
      </c>
      <c r="C12" s="86"/>
      <c r="D12" s="86"/>
      <c r="E12" s="102"/>
    </row>
    <row r="13" spans="1:5" ht="21.75" customHeight="1">
      <c r="A13" s="119"/>
      <c r="B13" s="15" t="s">
        <v>80</v>
      </c>
      <c r="C13" s="15"/>
      <c r="D13" s="15"/>
      <c r="E13" s="61"/>
    </row>
    <row r="14" spans="1:5" ht="21.75" customHeight="1">
      <c r="A14" s="121"/>
      <c r="B14" s="16" t="s">
        <v>83</v>
      </c>
      <c r="C14" s="32">
        <v>10016620</v>
      </c>
      <c r="D14" s="32">
        <f>SUM(C14)</f>
        <v>10016620</v>
      </c>
      <c r="E14" s="28"/>
    </row>
    <row r="15" spans="1:5" ht="21.75" customHeight="1">
      <c r="A15" s="121"/>
      <c r="B15" s="16" t="s">
        <v>84</v>
      </c>
      <c r="C15" s="32">
        <v>1330500</v>
      </c>
      <c r="D15" s="32">
        <f>SUM(C15)</f>
        <v>1330500</v>
      </c>
      <c r="E15" s="28"/>
    </row>
    <row r="16" spans="1:5" ht="21.75" customHeight="1">
      <c r="A16" s="120"/>
      <c r="B16" s="20" t="s">
        <v>21</v>
      </c>
      <c r="C16" s="31">
        <f>SUM(C14:C15)</f>
        <v>11347120</v>
      </c>
      <c r="D16" s="31">
        <f>SUM(D14:D15)</f>
        <v>11347120</v>
      </c>
      <c r="E16" s="28"/>
    </row>
    <row r="27" spans="1:7" ht="21.75" customHeight="1">
      <c r="G27" s="44"/>
    </row>
    <row r="28" spans="1:7" ht="21.75" customHeight="1">
      <c r="A28" s="27"/>
      <c r="B28" s="28"/>
      <c r="C28" s="28"/>
      <c r="D28" s="28"/>
      <c r="E28" s="28"/>
    </row>
    <row r="29" spans="1:7" ht="21.75" customHeight="1">
      <c r="A29" s="27"/>
      <c r="B29" s="28"/>
      <c r="C29" s="28"/>
      <c r="D29" s="28"/>
      <c r="E29" s="28"/>
    </row>
    <row r="30" spans="1:7" ht="21.75" customHeight="1">
      <c r="A30" s="27"/>
      <c r="B30" s="28"/>
      <c r="C30" s="28"/>
      <c r="D30" s="28"/>
      <c r="E30" s="28"/>
    </row>
    <row r="31" spans="1:7" ht="21.75" customHeight="1">
      <c r="A31" s="27"/>
      <c r="B31" s="28"/>
      <c r="C31" s="28"/>
      <c r="D31" s="28"/>
      <c r="E31" s="28"/>
    </row>
    <row r="32" spans="1:7" ht="21.75" customHeight="1">
      <c r="A32" s="27"/>
      <c r="B32" s="28"/>
      <c r="C32" s="28"/>
      <c r="D32" s="28"/>
      <c r="E32" s="28"/>
    </row>
    <row r="33" spans="1:5" ht="21.75" customHeight="1">
      <c r="A33" s="27"/>
      <c r="B33" s="28"/>
      <c r="C33" s="28"/>
      <c r="D33" s="28"/>
      <c r="E33" s="28"/>
    </row>
    <row r="34" spans="1:5" ht="21.75" customHeight="1">
      <c r="A34" s="27"/>
      <c r="B34" s="28"/>
      <c r="C34" s="28"/>
      <c r="D34" s="28"/>
      <c r="E34" s="28"/>
    </row>
    <row r="35" spans="1:5" ht="21.75" customHeight="1">
      <c r="A35" s="27"/>
      <c r="B35" s="28"/>
      <c r="C35" s="28"/>
      <c r="D35" s="28"/>
      <c r="E35" s="28"/>
    </row>
    <row r="36" spans="1:5" ht="21.75" customHeight="1">
      <c r="A36" s="27"/>
      <c r="B36" s="28"/>
      <c r="C36" s="28"/>
      <c r="D36" s="28"/>
      <c r="E36" s="27">
        <v>12</v>
      </c>
    </row>
    <row r="37" spans="1:5" ht="21.75" customHeight="1">
      <c r="A37" s="27"/>
      <c r="B37" s="28"/>
      <c r="C37" s="28"/>
      <c r="D37" s="28"/>
      <c r="E37" s="27"/>
    </row>
    <row r="38" spans="1:5" ht="21.75" customHeight="1">
      <c r="A38" s="27"/>
      <c r="B38" s="28"/>
      <c r="C38" s="28"/>
      <c r="D38" s="28"/>
      <c r="E38" s="27"/>
    </row>
    <row r="39" spans="1:5" ht="21.75" customHeight="1">
      <c r="A39" s="27"/>
      <c r="B39" s="28"/>
      <c r="C39" s="28"/>
      <c r="D39" s="28"/>
      <c r="E39" s="27"/>
    </row>
    <row r="40" spans="1:5" ht="20.100000000000001" customHeight="1">
      <c r="A40" s="89" t="s">
        <v>54</v>
      </c>
      <c r="B40" s="89"/>
      <c r="C40" s="89"/>
      <c r="D40" s="89"/>
      <c r="E40" s="89"/>
    </row>
    <row r="41" spans="1:5" ht="20.100000000000001" customHeight="1">
      <c r="A41" s="89" t="s">
        <v>1</v>
      </c>
      <c r="B41" s="89"/>
      <c r="C41" s="89"/>
      <c r="D41" s="89"/>
      <c r="E41" s="89"/>
    </row>
    <row r="42" spans="1:5" ht="20.100000000000001" customHeight="1">
      <c r="A42" s="89" t="s">
        <v>2</v>
      </c>
      <c r="B42" s="89"/>
      <c r="C42" s="89"/>
      <c r="D42" s="89"/>
      <c r="E42" s="89"/>
    </row>
    <row r="43" spans="1:5" ht="20.100000000000001" customHeight="1">
      <c r="A43" s="84"/>
      <c r="B43" s="84"/>
      <c r="C43" s="84"/>
      <c r="D43" s="84"/>
      <c r="E43" s="84"/>
    </row>
    <row r="44" spans="1:5" ht="20.25" customHeight="1">
      <c r="A44" s="2" t="s">
        <v>55</v>
      </c>
    </row>
    <row r="45" spans="1:5" ht="20.25" customHeight="1"/>
    <row r="46" spans="1:5" ht="20.45" customHeight="1">
      <c r="A46" s="23" t="s">
        <v>120</v>
      </c>
      <c r="B46" s="105" t="s">
        <v>58</v>
      </c>
      <c r="C46" s="21" t="s">
        <v>59</v>
      </c>
      <c r="D46" s="117" t="s">
        <v>118</v>
      </c>
      <c r="E46" s="105" t="s">
        <v>21</v>
      </c>
    </row>
    <row r="47" spans="1:5" ht="20.45" customHeight="1">
      <c r="A47" s="24" t="s">
        <v>57</v>
      </c>
      <c r="B47" s="106"/>
      <c r="C47" s="22" t="s">
        <v>60</v>
      </c>
      <c r="D47" s="118"/>
      <c r="E47" s="106"/>
    </row>
    <row r="48" spans="1:5" ht="20.45" customHeight="1">
      <c r="A48" s="15" t="s">
        <v>61</v>
      </c>
      <c r="B48" s="15"/>
      <c r="C48" s="15"/>
      <c r="D48" s="15"/>
      <c r="E48" s="15"/>
    </row>
    <row r="49" spans="1:5" ht="20.45" customHeight="1">
      <c r="A49" s="15" t="s">
        <v>62</v>
      </c>
      <c r="B49" s="47">
        <v>2848320</v>
      </c>
      <c r="C49" s="49" t="s">
        <v>86</v>
      </c>
      <c r="D49" s="49" t="s">
        <v>86</v>
      </c>
      <c r="E49" s="46">
        <f>SUM(B49:D49)</f>
        <v>2848320</v>
      </c>
    </row>
    <row r="50" spans="1:5" ht="20.45" customHeight="1">
      <c r="A50" s="23" t="s">
        <v>63</v>
      </c>
      <c r="B50" s="47">
        <v>3765000</v>
      </c>
      <c r="C50" s="47">
        <v>852240</v>
      </c>
      <c r="D50" s="47">
        <v>2314320</v>
      </c>
      <c r="E50" s="47">
        <f>SUM(B50:D50)</f>
        <v>6931560</v>
      </c>
    </row>
    <row r="51" spans="1:5" ht="20.45" customHeight="1">
      <c r="A51" s="43" t="s">
        <v>64</v>
      </c>
      <c r="B51" s="48"/>
      <c r="C51" s="48"/>
      <c r="D51" s="48"/>
      <c r="E51" s="48"/>
    </row>
    <row r="52" spans="1:5" ht="20.45" customHeight="1">
      <c r="A52" s="16" t="s">
        <v>65</v>
      </c>
      <c r="B52" s="32">
        <v>319000</v>
      </c>
      <c r="C52" s="32">
        <v>33000</v>
      </c>
      <c r="D52" s="32">
        <v>50000</v>
      </c>
      <c r="E52" s="32">
        <f>SUM(B52:D52)</f>
        <v>402000</v>
      </c>
    </row>
    <row r="53" spans="1:5" ht="20.45" customHeight="1">
      <c r="A53" s="16" t="s">
        <v>66</v>
      </c>
      <c r="B53" s="32">
        <v>704000</v>
      </c>
      <c r="C53" s="32">
        <v>295000</v>
      </c>
      <c r="D53" s="32">
        <v>229000</v>
      </c>
      <c r="E53" s="32">
        <f>SUM(B53:D53)</f>
        <v>1228000</v>
      </c>
    </row>
    <row r="54" spans="1:5" ht="20.45" customHeight="1">
      <c r="A54" s="16" t="s">
        <v>67</v>
      </c>
      <c r="B54" s="32">
        <v>415000</v>
      </c>
      <c r="C54" s="49" t="s">
        <v>86</v>
      </c>
      <c r="D54" s="32">
        <v>155000</v>
      </c>
      <c r="E54" s="32">
        <f>SUM(B54:D54)</f>
        <v>570000</v>
      </c>
    </row>
    <row r="55" spans="1:5" ht="20.45" customHeight="1">
      <c r="A55" s="16" t="s">
        <v>68</v>
      </c>
      <c r="B55" s="32">
        <v>760000</v>
      </c>
      <c r="C55" s="49" t="s">
        <v>86</v>
      </c>
      <c r="D55" s="49" t="s">
        <v>86</v>
      </c>
      <c r="E55" s="32">
        <f>SUM(B55:D55)</f>
        <v>760000</v>
      </c>
    </row>
    <row r="56" spans="1:5" ht="20.45" customHeight="1">
      <c r="A56" s="15" t="s">
        <v>69</v>
      </c>
      <c r="B56" s="32"/>
      <c r="C56" s="32"/>
      <c r="D56" s="32"/>
      <c r="E56" s="32"/>
    </row>
    <row r="57" spans="1:5" ht="21">
      <c r="A57" s="16" t="s">
        <v>70</v>
      </c>
      <c r="B57" s="49" t="s">
        <v>86</v>
      </c>
      <c r="C57" s="49" t="s">
        <v>86</v>
      </c>
      <c r="D57" s="46">
        <v>443200</v>
      </c>
      <c r="E57" s="32">
        <f>SUM(D57)</f>
        <v>443200</v>
      </c>
    </row>
    <row r="58" spans="1:5" ht="20.45" customHeight="1">
      <c r="A58" s="16" t="s">
        <v>71</v>
      </c>
      <c r="B58" s="49" t="s">
        <v>86</v>
      </c>
      <c r="C58" s="49" t="s">
        <v>86</v>
      </c>
      <c r="D58" s="49" t="s">
        <v>86</v>
      </c>
      <c r="E58" s="49" t="s">
        <v>86</v>
      </c>
    </row>
    <row r="59" spans="1:5" ht="20.45" customHeight="1">
      <c r="A59" s="15" t="s">
        <v>72</v>
      </c>
      <c r="B59" s="32"/>
      <c r="C59" s="32"/>
      <c r="D59" s="32"/>
      <c r="E59" s="32"/>
    </row>
    <row r="60" spans="1:5" ht="20.45" customHeight="1">
      <c r="A60" s="15" t="s">
        <v>73</v>
      </c>
      <c r="B60" s="49" t="s">
        <v>86</v>
      </c>
      <c r="C60" s="32">
        <v>15000</v>
      </c>
      <c r="D60" s="49" t="s">
        <v>86</v>
      </c>
      <c r="E60" s="32">
        <f>SUM(C60:D60)</f>
        <v>15000</v>
      </c>
    </row>
    <row r="61" spans="1:5" ht="20.45" customHeight="1">
      <c r="A61" s="15" t="s">
        <v>74</v>
      </c>
      <c r="B61" s="32"/>
      <c r="C61" s="32"/>
      <c r="D61" s="49"/>
      <c r="E61" s="32"/>
    </row>
    <row r="62" spans="1:5" ht="20.45" customHeight="1">
      <c r="A62" s="16" t="s">
        <v>75</v>
      </c>
      <c r="B62" s="32"/>
      <c r="C62" s="49" t="s">
        <v>86</v>
      </c>
      <c r="D62" s="49">
        <v>10000</v>
      </c>
      <c r="E62" s="32">
        <f>SUM(B62:D62)</f>
        <v>10000</v>
      </c>
    </row>
    <row r="63" spans="1:5" ht="20.45" customHeight="1">
      <c r="A63" s="20" t="s">
        <v>21</v>
      </c>
      <c r="B63" s="31">
        <f>SUM(B49:B62)</f>
        <v>8811320</v>
      </c>
      <c r="C63" s="31">
        <f>SUM(C50:C62)</f>
        <v>1195240</v>
      </c>
      <c r="D63" s="31">
        <f t="shared" ref="D63" si="0">SUM(D49:D62)</f>
        <v>3201520</v>
      </c>
      <c r="E63" s="31">
        <f>SUM(E49:E62)</f>
        <v>13208080</v>
      </c>
    </row>
    <row r="65" spans="1:7" ht="21.75" customHeight="1">
      <c r="G65" s="44"/>
    </row>
    <row r="66" spans="1:7" ht="21.75" customHeight="1">
      <c r="G66" s="44"/>
    </row>
    <row r="67" spans="1:7" ht="21.75" customHeight="1">
      <c r="G67" s="44"/>
    </row>
    <row r="68" spans="1:7" ht="21.75" customHeight="1">
      <c r="G68" s="44"/>
    </row>
    <row r="69" spans="1:7" ht="21.75" customHeight="1">
      <c r="G69" s="44"/>
    </row>
    <row r="70" spans="1:7" ht="21.75" customHeight="1">
      <c r="G70" s="44"/>
    </row>
    <row r="71" spans="1:7" ht="21.75" customHeight="1">
      <c r="G71" s="44"/>
    </row>
    <row r="72" spans="1:7" ht="21.75" customHeight="1">
      <c r="G72" s="44"/>
    </row>
    <row r="73" spans="1:7" ht="21.75" customHeight="1">
      <c r="E73" s="27">
        <v>13</v>
      </c>
      <c r="G73" s="44"/>
    </row>
    <row r="74" spans="1:7" ht="21.75" customHeight="1">
      <c r="G74" s="44"/>
    </row>
    <row r="75" spans="1:7" ht="21.75" customHeight="1">
      <c r="G75" s="44"/>
    </row>
    <row r="76" spans="1:7" ht="21.75" customHeight="1">
      <c r="G76" s="44"/>
    </row>
    <row r="77" spans="1:7" ht="20.25" customHeight="1">
      <c r="A77" s="89" t="s">
        <v>54</v>
      </c>
      <c r="B77" s="89"/>
      <c r="C77" s="89"/>
      <c r="D77" s="89"/>
      <c r="E77" s="89"/>
    </row>
    <row r="78" spans="1:7" ht="20.25" customHeight="1">
      <c r="A78" s="89" t="s">
        <v>1</v>
      </c>
      <c r="B78" s="89"/>
      <c r="C78" s="89"/>
      <c r="D78" s="89"/>
      <c r="E78" s="89"/>
    </row>
    <row r="79" spans="1:7" ht="20.25" customHeight="1">
      <c r="A79" s="89" t="s">
        <v>2</v>
      </c>
      <c r="B79" s="89"/>
      <c r="C79" s="89"/>
      <c r="D79" s="89"/>
      <c r="E79" s="89"/>
    </row>
    <row r="80" spans="1:7" ht="18.75" customHeight="1">
      <c r="A80" s="42"/>
      <c r="B80" s="42"/>
      <c r="C80" s="42"/>
      <c r="D80" s="42"/>
      <c r="E80" s="42"/>
    </row>
    <row r="81" spans="1:7" ht="24" customHeight="1">
      <c r="A81" s="2" t="s">
        <v>76</v>
      </c>
    </row>
    <row r="82" spans="1:7" ht="14.25" customHeight="1">
      <c r="A82" s="2"/>
    </row>
    <row r="83" spans="1:7" ht="20.25" customHeight="1">
      <c r="A83" s="25" t="s">
        <v>120</v>
      </c>
      <c r="B83" s="99" t="s">
        <v>77</v>
      </c>
      <c r="C83" s="100"/>
      <c r="D83" s="21" t="s">
        <v>21</v>
      </c>
    </row>
    <row r="84" spans="1:7" ht="20.25" customHeight="1">
      <c r="A84" s="26" t="s">
        <v>57</v>
      </c>
      <c r="B84" s="95" t="s">
        <v>78</v>
      </c>
      <c r="C84" s="96"/>
      <c r="D84" s="22"/>
    </row>
    <row r="85" spans="1:7" ht="20.25" customHeight="1">
      <c r="A85" s="15" t="s">
        <v>61</v>
      </c>
      <c r="B85" s="97"/>
      <c r="C85" s="98"/>
      <c r="D85" s="15"/>
    </row>
    <row r="86" spans="1:7" ht="20.25" customHeight="1">
      <c r="A86" s="15" t="s">
        <v>62</v>
      </c>
      <c r="B86" s="93" t="s">
        <v>86</v>
      </c>
      <c r="C86" s="94"/>
      <c r="D86" s="53" t="s">
        <v>86</v>
      </c>
    </row>
    <row r="87" spans="1:7" ht="20.25" customHeight="1">
      <c r="A87" s="23" t="s">
        <v>63</v>
      </c>
      <c r="B87" s="93">
        <v>612820</v>
      </c>
      <c r="C87" s="94"/>
      <c r="D87" s="54">
        <f>SUM(B87)</f>
        <v>612820</v>
      </c>
    </row>
    <row r="88" spans="1:7" ht="20.25" customHeight="1">
      <c r="A88" s="15" t="s">
        <v>64</v>
      </c>
      <c r="B88" s="93"/>
      <c r="C88" s="94"/>
      <c r="D88" s="16"/>
    </row>
    <row r="89" spans="1:7" ht="20.25" customHeight="1">
      <c r="A89" s="16" t="s">
        <v>65</v>
      </c>
      <c r="B89" s="93">
        <v>30000</v>
      </c>
      <c r="C89" s="94"/>
      <c r="D89" s="54">
        <f>SUM(B89)</f>
        <v>30000</v>
      </c>
    </row>
    <row r="90" spans="1:7" ht="20.25" customHeight="1">
      <c r="A90" s="16" t="s">
        <v>66</v>
      </c>
      <c r="B90" s="93">
        <v>485000</v>
      </c>
      <c r="C90" s="94"/>
      <c r="D90" s="54">
        <f>SUM(B90)</f>
        <v>485000</v>
      </c>
    </row>
    <row r="91" spans="1:7" ht="20.25" customHeight="1">
      <c r="A91" s="16" t="s">
        <v>67</v>
      </c>
      <c r="B91" s="93">
        <v>270000</v>
      </c>
      <c r="C91" s="94"/>
      <c r="D91" s="54">
        <f>SUM(B91)</f>
        <v>270000</v>
      </c>
    </row>
    <row r="92" spans="1:7" ht="20.25" customHeight="1">
      <c r="A92" s="16" t="s">
        <v>68</v>
      </c>
      <c r="B92" s="93" t="s">
        <v>86</v>
      </c>
      <c r="C92" s="94"/>
      <c r="D92" s="53" t="s">
        <v>86</v>
      </c>
      <c r="G92" s="45"/>
    </row>
    <row r="93" spans="1:7" ht="20.25" customHeight="1">
      <c r="A93" s="15" t="s">
        <v>69</v>
      </c>
      <c r="B93" s="93"/>
      <c r="C93" s="94"/>
      <c r="D93" s="54"/>
    </row>
    <row r="94" spans="1:7" ht="20.25" customHeight="1">
      <c r="A94" s="16" t="s">
        <v>70</v>
      </c>
      <c r="B94" s="93" t="s">
        <v>86</v>
      </c>
      <c r="C94" s="94"/>
      <c r="D94" s="53" t="s">
        <v>86</v>
      </c>
    </row>
    <row r="95" spans="1:7" ht="20.25" customHeight="1">
      <c r="A95" s="16" t="s">
        <v>71</v>
      </c>
      <c r="B95" s="93" t="s">
        <v>86</v>
      </c>
      <c r="C95" s="94"/>
      <c r="D95" s="53" t="s">
        <v>86</v>
      </c>
    </row>
    <row r="96" spans="1:7" ht="20.25" customHeight="1">
      <c r="A96" s="15" t="s">
        <v>72</v>
      </c>
      <c r="B96" s="93"/>
      <c r="C96" s="94"/>
      <c r="D96" s="16"/>
    </row>
    <row r="97" spans="1:7" ht="20.25" customHeight="1">
      <c r="A97" s="15" t="s">
        <v>73</v>
      </c>
      <c r="B97" s="93" t="s">
        <v>86</v>
      </c>
      <c r="C97" s="94"/>
      <c r="D97" s="53" t="s">
        <v>86</v>
      </c>
    </row>
    <row r="98" spans="1:7" ht="20.25" customHeight="1">
      <c r="A98" s="15" t="s">
        <v>74</v>
      </c>
      <c r="B98" s="93"/>
      <c r="C98" s="94"/>
      <c r="D98" s="16"/>
    </row>
    <row r="99" spans="1:7" ht="20.25" customHeight="1">
      <c r="A99" s="16" t="s">
        <v>75</v>
      </c>
      <c r="B99" s="93">
        <v>90000</v>
      </c>
      <c r="C99" s="94"/>
      <c r="D99" s="60">
        <f>SUM(B99)</f>
        <v>90000</v>
      </c>
    </row>
    <row r="100" spans="1:7" ht="20.25" customHeight="1">
      <c r="A100" s="20" t="s">
        <v>21</v>
      </c>
      <c r="B100" s="91">
        <f>SUM(B87:B99)</f>
        <v>1487820</v>
      </c>
      <c r="C100" s="92"/>
      <c r="D100" s="52">
        <f>SUM(D87:D99)</f>
        <v>1487820</v>
      </c>
    </row>
    <row r="101" spans="1:7" ht="20.25" customHeight="1"/>
    <row r="102" spans="1:7" ht="20.25" customHeight="1">
      <c r="G102" s="44"/>
    </row>
    <row r="103" spans="1:7" ht="21.75" customHeight="1">
      <c r="A103" s="27"/>
      <c r="B103" s="28"/>
      <c r="C103" s="28"/>
      <c r="D103" s="28"/>
      <c r="E103" s="28"/>
    </row>
    <row r="104" spans="1:7" ht="21.75" customHeight="1">
      <c r="A104" s="27"/>
      <c r="B104" s="28"/>
      <c r="C104" s="28"/>
      <c r="D104" s="28"/>
      <c r="E104" s="28"/>
    </row>
    <row r="105" spans="1:7" ht="21.75" customHeight="1">
      <c r="A105" s="27"/>
      <c r="B105" s="28"/>
      <c r="C105" s="28"/>
      <c r="D105" s="28"/>
      <c r="E105" s="28"/>
    </row>
    <row r="106" spans="1:7" ht="21.75" customHeight="1">
      <c r="A106" s="27"/>
      <c r="B106" s="28"/>
      <c r="C106" s="28"/>
      <c r="D106" s="28"/>
      <c r="E106" s="28"/>
    </row>
    <row r="107" spans="1:7" ht="21.75" customHeight="1">
      <c r="A107" s="27"/>
      <c r="B107" s="28"/>
      <c r="C107" s="28"/>
      <c r="D107" s="28"/>
      <c r="E107" s="28"/>
    </row>
    <row r="108" spans="1:7" ht="21.75" customHeight="1">
      <c r="A108" s="27"/>
      <c r="B108" s="28"/>
      <c r="C108" s="28"/>
      <c r="D108" s="28"/>
      <c r="E108" s="28"/>
    </row>
    <row r="109" spans="1:7" ht="21.75" customHeight="1">
      <c r="A109" s="27"/>
      <c r="B109" s="28"/>
      <c r="C109" s="28"/>
      <c r="D109" s="28"/>
      <c r="E109" s="28"/>
    </row>
    <row r="110" spans="1:7" ht="21.75" customHeight="1">
      <c r="A110" s="27"/>
      <c r="B110" s="28"/>
      <c r="C110" s="28"/>
      <c r="D110" s="28"/>
      <c r="E110" s="27">
        <v>14</v>
      </c>
    </row>
    <row r="111" spans="1:7" ht="21.75" customHeight="1">
      <c r="A111" s="27"/>
      <c r="B111" s="28"/>
      <c r="C111" s="28"/>
      <c r="D111" s="28"/>
      <c r="E111" s="28"/>
    </row>
    <row r="112" spans="1:7" ht="21.75" customHeight="1">
      <c r="A112" s="27"/>
      <c r="B112" s="28"/>
      <c r="C112" s="28"/>
      <c r="D112" s="28"/>
      <c r="E112" s="28"/>
    </row>
    <row r="113" spans="1:5" ht="21.75" customHeight="1">
      <c r="A113" s="27"/>
      <c r="B113" s="28"/>
      <c r="C113" s="28"/>
      <c r="D113" s="28"/>
      <c r="E113" s="28"/>
    </row>
    <row r="114" spans="1:5" ht="20.100000000000001" customHeight="1">
      <c r="A114" s="89" t="s">
        <v>54</v>
      </c>
      <c r="B114" s="89"/>
      <c r="C114" s="89"/>
      <c r="D114" s="89"/>
      <c r="E114" s="89"/>
    </row>
    <row r="115" spans="1:5" ht="20.100000000000001" customHeight="1">
      <c r="A115" s="89" t="s">
        <v>1</v>
      </c>
      <c r="B115" s="89"/>
      <c r="C115" s="89"/>
      <c r="D115" s="89"/>
      <c r="E115" s="89"/>
    </row>
    <row r="116" spans="1:5" ht="20.100000000000001" customHeight="1">
      <c r="A116" s="89" t="s">
        <v>2</v>
      </c>
      <c r="B116" s="89"/>
      <c r="C116" s="89"/>
      <c r="D116" s="89"/>
      <c r="E116" s="89"/>
    </row>
    <row r="117" spans="1:5" ht="20.100000000000001" customHeight="1">
      <c r="A117" s="84"/>
      <c r="B117" s="84"/>
      <c r="C117" s="84"/>
      <c r="D117" s="84"/>
      <c r="E117" s="84"/>
    </row>
    <row r="118" spans="1:5" ht="20.25" customHeight="1">
      <c r="A118" s="2" t="s">
        <v>79</v>
      </c>
    </row>
    <row r="119" spans="1:5" ht="20.25" customHeight="1"/>
    <row r="120" spans="1:5" ht="20.45" customHeight="1">
      <c r="A120" s="23" t="s">
        <v>121</v>
      </c>
      <c r="B120" s="99" t="s">
        <v>87</v>
      </c>
      <c r="C120" s="100"/>
      <c r="D120" s="101" t="s">
        <v>109</v>
      </c>
      <c r="E120" s="101" t="s">
        <v>21</v>
      </c>
    </row>
    <row r="121" spans="1:5" ht="20.45" customHeight="1">
      <c r="A121" s="24" t="s">
        <v>57</v>
      </c>
      <c r="B121" s="95"/>
      <c r="C121" s="96"/>
      <c r="D121" s="101"/>
      <c r="E121" s="101"/>
    </row>
    <row r="122" spans="1:5" ht="20.45" customHeight="1">
      <c r="A122" s="15" t="s">
        <v>61</v>
      </c>
      <c r="B122" s="97"/>
      <c r="C122" s="98"/>
      <c r="D122" s="15"/>
      <c r="E122" s="15"/>
    </row>
    <row r="123" spans="1:5" ht="20.45" customHeight="1">
      <c r="A123" s="15" t="s">
        <v>62</v>
      </c>
      <c r="B123" s="93" t="s">
        <v>86</v>
      </c>
      <c r="C123" s="94"/>
      <c r="D123" s="49" t="s">
        <v>86</v>
      </c>
      <c r="E123" s="49" t="s">
        <v>86</v>
      </c>
    </row>
    <row r="124" spans="1:5" ht="20.45" customHeight="1">
      <c r="A124" s="23" t="s">
        <v>63</v>
      </c>
      <c r="B124" s="107">
        <v>1152240</v>
      </c>
      <c r="C124" s="108"/>
      <c r="D124" s="79">
        <v>999120</v>
      </c>
      <c r="E124" s="78"/>
    </row>
    <row r="125" spans="1:5" ht="20.45" customHeight="1">
      <c r="A125" s="43" t="s">
        <v>64</v>
      </c>
      <c r="B125" s="109"/>
      <c r="C125" s="110"/>
      <c r="D125" s="48"/>
      <c r="E125" s="48"/>
    </row>
    <row r="126" spans="1:5" ht="20.45" customHeight="1">
      <c r="A126" s="16" t="s">
        <v>65</v>
      </c>
      <c r="B126" s="93">
        <v>20000</v>
      </c>
      <c r="C126" s="94"/>
      <c r="D126" s="49" t="s">
        <v>86</v>
      </c>
      <c r="E126" s="49">
        <f>B126</f>
        <v>20000</v>
      </c>
    </row>
    <row r="127" spans="1:5" ht="20.45" customHeight="1">
      <c r="A127" s="16" t="s">
        <v>66</v>
      </c>
      <c r="B127" s="93">
        <v>444000</v>
      </c>
      <c r="C127" s="94"/>
      <c r="D127" s="32">
        <v>788600</v>
      </c>
      <c r="E127" s="32">
        <f>B127+D127</f>
        <v>1232600</v>
      </c>
    </row>
    <row r="128" spans="1:5" ht="20.45" customHeight="1">
      <c r="A128" s="16" t="s">
        <v>67</v>
      </c>
      <c r="B128" s="93">
        <v>728500</v>
      </c>
      <c r="C128" s="94"/>
      <c r="D128" s="32">
        <v>371900</v>
      </c>
      <c r="E128" s="32">
        <f t="shared" ref="E128" si="1">B128+D128</f>
        <v>1100400</v>
      </c>
    </row>
    <row r="129" spans="1:7" ht="20.45" customHeight="1">
      <c r="A129" s="16" t="s">
        <v>68</v>
      </c>
      <c r="B129" s="93" t="s">
        <v>86</v>
      </c>
      <c r="C129" s="94"/>
      <c r="D129" s="49">
        <v>145000</v>
      </c>
      <c r="E129" s="32">
        <f>D129</f>
        <v>145000</v>
      </c>
    </row>
    <row r="130" spans="1:7" ht="20.45" customHeight="1">
      <c r="A130" s="15" t="s">
        <v>69</v>
      </c>
      <c r="B130" s="93"/>
      <c r="C130" s="94"/>
      <c r="D130" s="32"/>
      <c r="E130" s="32"/>
    </row>
    <row r="131" spans="1:7" ht="21">
      <c r="A131" s="16" t="s">
        <v>70</v>
      </c>
      <c r="B131" s="93" t="s">
        <v>86</v>
      </c>
      <c r="C131" s="94"/>
      <c r="D131" s="49" t="s">
        <v>86</v>
      </c>
      <c r="E131" s="49" t="s">
        <v>86</v>
      </c>
    </row>
    <row r="132" spans="1:7" ht="20.45" customHeight="1">
      <c r="A132" s="16" t="s">
        <v>71</v>
      </c>
      <c r="B132" s="93" t="s">
        <v>88</v>
      </c>
      <c r="C132" s="94"/>
      <c r="D132" s="49" t="s">
        <v>86</v>
      </c>
      <c r="E132" s="49" t="s">
        <v>86</v>
      </c>
    </row>
    <row r="133" spans="1:7" ht="20.45" customHeight="1">
      <c r="A133" s="15" t="s">
        <v>72</v>
      </c>
      <c r="B133" s="93"/>
      <c r="C133" s="94"/>
      <c r="D133" s="49"/>
      <c r="E133" s="49"/>
    </row>
    <row r="134" spans="1:7" ht="20.45" customHeight="1">
      <c r="A134" s="15" t="s">
        <v>73</v>
      </c>
      <c r="B134" s="93" t="s">
        <v>86</v>
      </c>
      <c r="C134" s="94"/>
      <c r="D134" s="49" t="s">
        <v>86</v>
      </c>
      <c r="E134" s="49" t="s">
        <v>86</v>
      </c>
    </row>
    <row r="135" spans="1:7" ht="20.45" customHeight="1">
      <c r="A135" s="15" t="s">
        <v>74</v>
      </c>
      <c r="B135" s="93"/>
      <c r="C135" s="94"/>
      <c r="D135" s="49"/>
      <c r="E135" s="49"/>
    </row>
    <row r="136" spans="1:7" ht="20.45" customHeight="1">
      <c r="A136" s="16" t="s">
        <v>75</v>
      </c>
      <c r="B136" s="93">
        <v>1212000</v>
      </c>
      <c r="C136" s="94"/>
      <c r="D136" s="49" t="s">
        <v>86</v>
      </c>
      <c r="E136" s="49">
        <f>B136</f>
        <v>1212000</v>
      </c>
    </row>
    <row r="137" spans="1:7" ht="20.45" customHeight="1">
      <c r="A137" s="20" t="s">
        <v>21</v>
      </c>
      <c r="B137" s="91">
        <f>SUM(B124:B136)</f>
        <v>3556740</v>
      </c>
      <c r="C137" s="92"/>
      <c r="D137" s="31">
        <f>SUM(D124:D136)</f>
        <v>2304620</v>
      </c>
      <c r="E137" s="31">
        <f>B137+D137</f>
        <v>5861360</v>
      </c>
    </row>
    <row r="138" spans="1:7" ht="21.75" customHeight="1">
      <c r="E138" s="59"/>
    </row>
    <row r="139" spans="1:7" ht="21.75" customHeight="1">
      <c r="G139" s="44"/>
    </row>
    <row r="140" spans="1:7" ht="21.75" customHeight="1">
      <c r="G140" s="44"/>
    </row>
    <row r="141" spans="1:7" ht="21.75" customHeight="1">
      <c r="G141" s="44"/>
    </row>
    <row r="142" spans="1:7" ht="21.75" customHeight="1">
      <c r="G142" s="44"/>
    </row>
    <row r="143" spans="1:7" ht="21.75" customHeight="1">
      <c r="G143" s="44"/>
    </row>
    <row r="144" spans="1:7" ht="21.75" customHeight="1">
      <c r="G144" s="44"/>
    </row>
    <row r="145" spans="1:7" ht="21.75" customHeight="1">
      <c r="G145" s="44"/>
    </row>
    <row r="146" spans="1:7" ht="21.75" customHeight="1">
      <c r="G146" s="44"/>
    </row>
    <row r="147" spans="1:7" ht="21.75" customHeight="1">
      <c r="E147" s="27">
        <v>15</v>
      </c>
      <c r="G147" s="44"/>
    </row>
    <row r="148" spans="1:7" ht="21.75" customHeight="1">
      <c r="G148" s="44"/>
    </row>
    <row r="149" spans="1:7" ht="21.75" customHeight="1">
      <c r="G149" s="44"/>
    </row>
    <row r="150" spans="1:7" ht="21.75" customHeight="1">
      <c r="G150" s="44"/>
    </row>
    <row r="151" spans="1:7" ht="20.25" customHeight="1">
      <c r="A151" s="89" t="s">
        <v>54</v>
      </c>
      <c r="B151" s="89"/>
      <c r="C151" s="89"/>
      <c r="D151" s="89"/>
      <c r="E151" s="89"/>
    </row>
    <row r="152" spans="1:7" ht="20.25" customHeight="1">
      <c r="A152" s="89" t="s">
        <v>1</v>
      </c>
      <c r="B152" s="89"/>
      <c r="C152" s="89"/>
      <c r="D152" s="89"/>
      <c r="E152" s="89"/>
    </row>
    <row r="153" spans="1:7" ht="20.25" customHeight="1">
      <c r="A153" s="89" t="s">
        <v>2</v>
      </c>
      <c r="B153" s="89"/>
      <c r="C153" s="89"/>
      <c r="D153" s="89"/>
      <c r="E153" s="89"/>
    </row>
    <row r="154" spans="1:7" ht="20.25" customHeight="1">
      <c r="A154" s="42"/>
      <c r="B154" s="42"/>
      <c r="C154" s="42"/>
      <c r="D154" s="42"/>
      <c r="E154" s="42"/>
    </row>
    <row r="155" spans="1:7" ht="20.25" customHeight="1">
      <c r="A155" s="2" t="s">
        <v>89</v>
      </c>
    </row>
    <row r="156" spans="1:7" ht="20.25" customHeight="1">
      <c r="A156" s="2"/>
    </row>
    <row r="157" spans="1:7" ht="20.25" customHeight="1">
      <c r="A157" s="25" t="s">
        <v>121</v>
      </c>
      <c r="B157" s="99" t="s">
        <v>90</v>
      </c>
      <c r="C157" s="100"/>
      <c r="D157" s="21" t="s">
        <v>21</v>
      </c>
    </row>
    <row r="158" spans="1:7" ht="20.25" customHeight="1">
      <c r="A158" s="26" t="s">
        <v>57</v>
      </c>
      <c r="B158" s="95"/>
      <c r="C158" s="96"/>
      <c r="D158" s="22"/>
    </row>
    <row r="159" spans="1:7" ht="20.25" customHeight="1">
      <c r="A159" s="15" t="s">
        <v>61</v>
      </c>
      <c r="B159" s="97"/>
      <c r="C159" s="98"/>
      <c r="D159" s="15"/>
    </row>
    <row r="160" spans="1:7" ht="20.25" customHeight="1">
      <c r="A160" s="15" t="s">
        <v>62</v>
      </c>
      <c r="B160" s="93" t="s">
        <v>86</v>
      </c>
      <c r="C160" s="94"/>
      <c r="D160" s="53" t="s">
        <v>86</v>
      </c>
    </row>
    <row r="161" spans="1:7" ht="20.25" customHeight="1">
      <c r="A161" s="23" t="s">
        <v>63</v>
      </c>
      <c r="B161" s="93">
        <v>1659120</v>
      </c>
      <c r="C161" s="94"/>
      <c r="D161" s="54">
        <f>SUM(B161)</f>
        <v>1659120</v>
      </c>
    </row>
    <row r="162" spans="1:7" ht="20.25" customHeight="1">
      <c r="A162" s="15" t="s">
        <v>64</v>
      </c>
      <c r="B162" s="93"/>
      <c r="C162" s="94"/>
      <c r="D162" s="16"/>
    </row>
    <row r="163" spans="1:7" ht="20.25" customHeight="1">
      <c r="A163" s="16" t="s">
        <v>65</v>
      </c>
      <c r="B163" s="93">
        <v>80000</v>
      </c>
      <c r="C163" s="94"/>
      <c r="D163" s="54">
        <f>SUM(B163)</f>
        <v>80000</v>
      </c>
    </row>
    <row r="164" spans="1:7" ht="20.25" customHeight="1">
      <c r="A164" s="16" t="s">
        <v>66</v>
      </c>
      <c r="B164" s="93">
        <v>883000</v>
      </c>
      <c r="C164" s="94"/>
      <c r="D164" s="54">
        <f t="shared" ref="D164:D165" si="2">SUM(B164)</f>
        <v>883000</v>
      </c>
    </row>
    <row r="165" spans="1:7" ht="20.25" customHeight="1">
      <c r="A165" s="16" t="s">
        <v>67</v>
      </c>
      <c r="B165" s="93">
        <v>330000</v>
      </c>
      <c r="C165" s="94"/>
      <c r="D165" s="54">
        <f t="shared" si="2"/>
        <v>330000</v>
      </c>
    </row>
    <row r="166" spans="1:7" ht="20.25" customHeight="1">
      <c r="A166" s="16" t="s">
        <v>68</v>
      </c>
      <c r="B166" s="93" t="s">
        <v>86</v>
      </c>
      <c r="C166" s="94"/>
      <c r="D166" s="53" t="s">
        <v>86</v>
      </c>
    </row>
    <row r="167" spans="1:7" ht="20.25" customHeight="1">
      <c r="A167" s="15" t="s">
        <v>69</v>
      </c>
      <c r="B167" s="50"/>
      <c r="C167" s="51"/>
      <c r="D167" s="54"/>
    </row>
    <row r="168" spans="1:7" ht="20.25" customHeight="1">
      <c r="A168" s="16" t="s">
        <v>70</v>
      </c>
      <c r="B168" s="93" t="s">
        <v>86</v>
      </c>
      <c r="C168" s="94"/>
      <c r="D168" s="53" t="s">
        <v>86</v>
      </c>
    </row>
    <row r="169" spans="1:7" ht="20.25" customHeight="1">
      <c r="A169" s="16" t="s">
        <v>71</v>
      </c>
      <c r="B169" s="93" t="s">
        <v>86</v>
      </c>
      <c r="C169" s="94"/>
      <c r="D169" s="53" t="s">
        <v>86</v>
      </c>
    </row>
    <row r="170" spans="1:7" ht="20.25" customHeight="1">
      <c r="A170" s="15" t="s">
        <v>72</v>
      </c>
      <c r="B170" s="50"/>
      <c r="C170" s="51"/>
      <c r="D170" s="16"/>
    </row>
    <row r="171" spans="1:7" ht="20.25" customHeight="1">
      <c r="A171" s="15" t="s">
        <v>73</v>
      </c>
      <c r="B171" s="93" t="s">
        <v>86</v>
      </c>
      <c r="C171" s="94"/>
      <c r="D171" s="53" t="s">
        <v>86</v>
      </c>
    </row>
    <row r="172" spans="1:7" ht="20.25" customHeight="1">
      <c r="A172" s="15" t="s">
        <v>74</v>
      </c>
      <c r="B172" s="50"/>
      <c r="C172" s="51"/>
      <c r="D172" s="16"/>
    </row>
    <row r="173" spans="1:7" ht="20.25" customHeight="1">
      <c r="A173" s="16" t="s">
        <v>75</v>
      </c>
      <c r="B173" s="93">
        <v>120000</v>
      </c>
      <c r="C173" s="94"/>
      <c r="D173" s="32">
        <f>SUM(B173)</f>
        <v>120000</v>
      </c>
    </row>
    <row r="174" spans="1:7" ht="20.25" customHeight="1">
      <c r="A174" s="20" t="s">
        <v>21</v>
      </c>
      <c r="B174" s="91">
        <f>SUM(B161:B173)</f>
        <v>3072120</v>
      </c>
      <c r="C174" s="92"/>
      <c r="D174" s="52">
        <f>SUM(D161:D173)</f>
        <v>3072120</v>
      </c>
    </row>
    <row r="175" spans="1:7" ht="20.25" customHeight="1"/>
    <row r="176" spans="1:7" ht="20.25" customHeight="1">
      <c r="G176" s="44"/>
    </row>
    <row r="177" spans="1:7" ht="20.25" customHeight="1">
      <c r="G177" s="44"/>
    </row>
    <row r="178" spans="1:7" ht="20.25" customHeight="1">
      <c r="G178" s="44"/>
    </row>
    <row r="179" spans="1:7" ht="20.25" customHeight="1">
      <c r="G179" s="44"/>
    </row>
    <row r="180" spans="1:7" ht="20.25" customHeight="1">
      <c r="G180" s="44"/>
    </row>
    <row r="181" spans="1:7" ht="20.25" customHeight="1">
      <c r="G181" s="44"/>
    </row>
    <row r="182" spans="1:7" ht="20.25" customHeight="1">
      <c r="G182" s="44"/>
    </row>
    <row r="183" spans="1:7" ht="20.25" customHeight="1">
      <c r="G183" s="44"/>
    </row>
    <row r="184" spans="1:7" ht="20.25" customHeight="1">
      <c r="E184" s="27">
        <v>16</v>
      </c>
      <c r="G184" s="44"/>
    </row>
    <row r="185" spans="1:7" ht="20.25" customHeight="1">
      <c r="G185" s="44"/>
    </row>
    <row r="186" spans="1:7" ht="20.25" customHeight="1">
      <c r="G186" s="44"/>
    </row>
    <row r="187" spans="1:7" ht="20.25" customHeight="1">
      <c r="G187" s="44"/>
    </row>
    <row r="188" spans="1:7" ht="20.25" customHeight="1">
      <c r="A188" s="89" t="s">
        <v>54</v>
      </c>
      <c r="B188" s="89"/>
      <c r="C188" s="89"/>
      <c r="D188" s="89"/>
      <c r="E188" s="89"/>
    </row>
    <row r="189" spans="1:7" ht="20.25" customHeight="1">
      <c r="A189" s="89" t="s">
        <v>1</v>
      </c>
      <c r="B189" s="89"/>
      <c r="C189" s="89"/>
      <c r="D189" s="89"/>
      <c r="E189" s="89"/>
    </row>
    <row r="190" spans="1:7" ht="20.25" customHeight="1">
      <c r="A190" s="89" t="s">
        <v>2</v>
      </c>
      <c r="B190" s="89"/>
      <c r="C190" s="89"/>
      <c r="D190" s="89"/>
      <c r="E190" s="89"/>
    </row>
    <row r="191" spans="1:7" ht="20.25" customHeight="1">
      <c r="A191" s="42"/>
      <c r="B191" s="42"/>
      <c r="C191" s="42"/>
      <c r="D191" s="42"/>
      <c r="E191" s="42"/>
    </row>
    <row r="192" spans="1:7" ht="20.25" customHeight="1">
      <c r="A192" s="2" t="s">
        <v>91</v>
      </c>
    </row>
    <row r="193" spans="1:4" ht="20.25" customHeight="1">
      <c r="A193" s="2"/>
    </row>
    <row r="194" spans="1:4" ht="20.25" customHeight="1">
      <c r="A194" s="25" t="s">
        <v>121</v>
      </c>
      <c r="B194" s="99" t="s">
        <v>92</v>
      </c>
      <c r="C194" s="100"/>
      <c r="D194" s="21" t="s">
        <v>21</v>
      </c>
    </row>
    <row r="195" spans="1:4" ht="20.25" customHeight="1">
      <c r="A195" s="26" t="s">
        <v>57</v>
      </c>
      <c r="B195" s="95"/>
      <c r="C195" s="96"/>
      <c r="D195" s="22"/>
    </row>
    <row r="196" spans="1:4" ht="20.25" customHeight="1">
      <c r="A196" s="15" t="s">
        <v>61</v>
      </c>
      <c r="B196" s="97"/>
      <c r="C196" s="98"/>
      <c r="D196" s="15"/>
    </row>
    <row r="197" spans="1:4" ht="20.25" customHeight="1">
      <c r="A197" s="15" t="s">
        <v>62</v>
      </c>
      <c r="B197" s="93" t="s">
        <v>86</v>
      </c>
      <c r="C197" s="94"/>
      <c r="D197" s="53" t="s">
        <v>86</v>
      </c>
    </row>
    <row r="198" spans="1:4" ht="20.25" customHeight="1">
      <c r="A198" s="23" t="s">
        <v>63</v>
      </c>
      <c r="B198" s="93">
        <v>578640</v>
      </c>
      <c r="C198" s="94"/>
      <c r="D198" s="54">
        <f>SUM(B198)</f>
        <v>578640</v>
      </c>
    </row>
    <row r="199" spans="1:4" ht="20.25" customHeight="1">
      <c r="A199" s="15" t="s">
        <v>64</v>
      </c>
      <c r="B199" s="93"/>
      <c r="C199" s="94"/>
      <c r="D199" s="16"/>
    </row>
    <row r="200" spans="1:4" ht="20.25" customHeight="1">
      <c r="A200" s="16" t="s">
        <v>65</v>
      </c>
      <c r="B200" s="93">
        <v>15000</v>
      </c>
      <c r="C200" s="94"/>
      <c r="D200" s="54">
        <f>SUM(B200)</f>
        <v>15000</v>
      </c>
    </row>
    <row r="201" spans="1:4" ht="20.25" customHeight="1">
      <c r="A201" s="16" t="s">
        <v>66</v>
      </c>
      <c r="B201" s="93">
        <v>265000</v>
      </c>
      <c r="C201" s="94"/>
      <c r="D201" s="54">
        <f>SUM(B201)</f>
        <v>265000</v>
      </c>
    </row>
    <row r="202" spans="1:4" ht="20.25" customHeight="1">
      <c r="A202" s="16" t="s">
        <v>67</v>
      </c>
      <c r="B202" s="93" t="s">
        <v>86</v>
      </c>
      <c r="C202" s="94"/>
      <c r="D202" s="60" t="s">
        <v>86</v>
      </c>
    </row>
    <row r="203" spans="1:4" ht="20.25" customHeight="1">
      <c r="A203" s="16" t="s">
        <v>68</v>
      </c>
      <c r="B203" s="93" t="s">
        <v>86</v>
      </c>
      <c r="C203" s="94"/>
      <c r="D203" s="53" t="s">
        <v>86</v>
      </c>
    </row>
    <row r="204" spans="1:4" ht="20.25" customHeight="1">
      <c r="A204" s="15" t="s">
        <v>69</v>
      </c>
      <c r="B204" s="50"/>
      <c r="C204" s="51"/>
      <c r="D204" s="54"/>
    </row>
    <row r="205" spans="1:4" ht="20.25" customHeight="1">
      <c r="A205" s="16" t="s">
        <v>70</v>
      </c>
      <c r="B205" s="93" t="s">
        <v>86</v>
      </c>
      <c r="C205" s="94"/>
      <c r="D205" s="53" t="s">
        <v>86</v>
      </c>
    </row>
    <row r="206" spans="1:4" ht="20.25" customHeight="1">
      <c r="A206" s="16" t="s">
        <v>71</v>
      </c>
      <c r="B206" s="93" t="s">
        <v>86</v>
      </c>
      <c r="C206" s="94"/>
      <c r="D206" s="53" t="s">
        <v>86</v>
      </c>
    </row>
    <row r="207" spans="1:4" ht="20.25" customHeight="1">
      <c r="A207" s="15" t="s">
        <v>72</v>
      </c>
      <c r="B207" s="50"/>
      <c r="C207" s="51"/>
      <c r="D207" s="16"/>
    </row>
    <row r="208" spans="1:4" ht="20.25" customHeight="1">
      <c r="A208" s="15" t="s">
        <v>73</v>
      </c>
      <c r="B208" s="93" t="s">
        <v>86</v>
      </c>
      <c r="C208" s="94"/>
      <c r="D208" s="53" t="s">
        <v>86</v>
      </c>
    </row>
    <row r="209" spans="1:7" ht="20.25" customHeight="1">
      <c r="A209" s="15" t="s">
        <v>74</v>
      </c>
      <c r="B209" s="50"/>
      <c r="C209" s="51"/>
      <c r="D209" s="16"/>
    </row>
    <row r="210" spans="1:7" ht="20.25" customHeight="1">
      <c r="A210" s="16" t="s">
        <v>75</v>
      </c>
      <c r="B210" s="93" t="s">
        <v>86</v>
      </c>
      <c r="C210" s="94"/>
      <c r="D210" s="53" t="s">
        <v>86</v>
      </c>
    </row>
    <row r="211" spans="1:7" ht="20.25" customHeight="1">
      <c r="A211" s="20" t="s">
        <v>21</v>
      </c>
      <c r="B211" s="91">
        <f>SUM(B198:B210)</f>
        <v>858640</v>
      </c>
      <c r="C211" s="92"/>
      <c r="D211" s="52">
        <f>SUM(D198:D210)</f>
        <v>858640</v>
      </c>
    </row>
    <row r="212" spans="1:7" ht="20.25" customHeight="1"/>
    <row r="213" spans="1:7" ht="20.25" customHeight="1">
      <c r="G213" s="44"/>
    </row>
    <row r="214" spans="1:7" ht="20.25" customHeight="1">
      <c r="G214" s="44"/>
    </row>
    <row r="215" spans="1:7" ht="20.25" customHeight="1">
      <c r="G215" s="44"/>
    </row>
    <row r="216" spans="1:7" ht="20.25" customHeight="1">
      <c r="G216" s="44"/>
    </row>
    <row r="217" spans="1:7" ht="20.25" customHeight="1">
      <c r="G217" s="44"/>
    </row>
    <row r="218" spans="1:7" ht="20.25" customHeight="1">
      <c r="G218" s="44"/>
    </row>
    <row r="219" spans="1:7" ht="20.25" customHeight="1">
      <c r="G219" s="44"/>
    </row>
    <row r="220" spans="1:7" ht="20.25" customHeight="1">
      <c r="G220" s="44"/>
    </row>
    <row r="221" spans="1:7" ht="20.25" customHeight="1">
      <c r="G221" s="44"/>
    </row>
    <row r="222" spans="1:7" ht="20.25" customHeight="1">
      <c r="E222" s="27">
        <v>17</v>
      </c>
      <c r="G222" s="44"/>
    </row>
    <row r="223" spans="1:7" ht="20.25" customHeight="1">
      <c r="G223" s="44"/>
    </row>
    <row r="224" spans="1:7" ht="20.25" customHeight="1">
      <c r="G224" s="44"/>
    </row>
    <row r="225" spans="1:7" ht="20.25" customHeight="1">
      <c r="G225" s="44"/>
    </row>
    <row r="226" spans="1:7" ht="20.25" customHeight="1">
      <c r="A226" s="89" t="s">
        <v>54</v>
      </c>
      <c r="B226" s="89"/>
      <c r="C226" s="89"/>
      <c r="D226" s="89"/>
      <c r="E226" s="89"/>
    </row>
    <row r="227" spans="1:7" ht="20.25" customHeight="1">
      <c r="A227" s="89" t="s">
        <v>1</v>
      </c>
      <c r="B227" s="89"/>
      <c r="C227" s="89"/>
      <c r="D227" s="89"/>
      <c r="E227" s="89"/>
    </row>
    <row r="228" spans="1:7" ht="20.25" customHeight="1">
      <c r="A228" s="89" t="s">
        <v>2</v>
      </c>
      <c r="B228" s="89"/>
      <c r="C228" s="89"/>
      <c r="D228" s="89"/>
      <c r="E228" s="89"/>
    </row>
    <row r="229" spans="1:7" ht="20.25" customHeight="1">
      <c r="A229" s="42"/>
      <c r="B229" s="42"/>
      <c r="C229" s="42"/>
      <c r="D229" s="42"/>
      <c r="E229" s="42"/>
    </row>
    <row r="230" spans="1:7" ht="20.25" customHeight="1">
      <c r="A230" s="2" t="s">
        <v>93</v>
      </c>
    </row>
    <row r="231" spans="1:7" ht="20.25" customHeight="1">
      <c r="A231" s="2"/>
    </row>
    <row r="232" spans="1:7" ht="20.25" customHeight="1">
      <c r="A232" s="25" t="s">
        <v>122</v>
      </c>
      <c r="B232" s="99" t="s">
        <v>107</v>
      </c>
      <c r="C232" s="100"/>
      <c r="D232" s="21" t="s">
        <v>21</v>
      </c>
    </row>
    <row r="233" spans="1:7" ht="20.25" customHeight="1">
      <c r="A233" s="26" t="s">
        <v>57</v>
      </c>
      <c r="B233" s="95"/>
      <c r="C233" s="96"/>
      <c r="D233" s="22"/>
    </row>
    <row r="234" spans="1:7" ht="20.25" customHeight="1">
      <c r="A234" s="15" t="s">
        <v>61</v>
      </c>
      <c r="B234" s="97"/>
      <c r="C234" s="98"/>
      <c r="D234" s="15"/>
    </row>
    <row r="235" spans="1:7" ht="20.25" customHeight="1">
      <c r="A235" s="15" t="s">
        <v>62</v>
      </c>
      <c r="B235" s="93" t="s">
        <v>86</v>
      </c>
      <c r="C235" s="94"/>
      <c r="D235" s="53" t="s">
        <v>86</v>
      </c>
    </row>
    <row r="236" spans="1:7" ht="20.25" customHeight="1">
      <c r="A236" s="23" t="s">
        <v>63</v>
      </c>
      <c r="B236" s="93" t="s">
        <v>86</v>
      </c>
      <c r="C236" s="94"/>
      <c r="D236" s="60" t="s">
        <v>108</v>
      </c>
    </row>
    <row r="237" spans="1:7" ht="20.25" customHeight="1">
      <c r="A237" s="15" t="s">
        <v>64</v>
      </c>
      <c r="B237" s="93"/>
      <c r="C237" s="94"/>
      <c r="D237" s="16"/>
    </row>
    <row r="238" spans="1:7" ht="20.25" customHeight="1">
      <c r="A238" s="16" t="s">
        <v>65</v>
      </c>
      <c r="B238" s="93" t="s">
        <v>86</v>
      </c>
      <c r="C238" s="94"/>
      <c r="D238" s="53" t="s">
        <v>86</v>
      </c>
    </row>
    <row r="239" spans="1:7" ht="20.25" customHeight="1">
      <c r="A239" s="16" t="s">
        <v>66</v>
      </c>
      <c r="B239" s="93" t="s">
        <v>86</v>
      </c>
      <c r="C239" s="94"/>
      <c r="D239" s="60" t="s">
        <v>108</v>
      </c>
    </row>
    <row r="240" spans="1:7" ht="20.25" customHeight="1">
      <c r="A240" s="16" t="s">
        <v>67</v>
      </c>
      <c r="B240" s="93" t="s">
        <v>86</v>
      </c>
      <c r="C240" s="94"/>
      <c r="D240" s="60" t="s">
        <v>86</v>
      </c>
    </row>
    <row r="241" spans="1:7" ht="20.25" customHeight="1">
      <c r="A241" s="16" t="s">
        <v>68</v>
      </c>
      <c r="B241" s="93" t="s">
        <v>86</v>
      </c>
      <c r="C241" s="94"/>
      <c r="D241" s="53" t="s">
        <v>86</v>
      </c>
    </row>
    <row r="242" spans="1:7" ht="20.25" customHeight="1">
      <c r="A242" s="15" t="s">
        <v>69</v>
      </c>
      <c r="B242" s="50"/>
      <c r="C242" s="51"/>
      <c r="D242" s="16"/>
    </row>
    <row r="243" spans="1:7" ht="20.25" customHeight="1">
      <c r="A243" s="16" t="s">
        <v>70</v>
      </c>
      <c r="B243" s="93" t="s">
        <v>86</v>
      </c>
      <c r="C243" s="94"/>
      <c r="D243" s="53" t="s">
        <v>86</v>
      </c>
    </row>
    <row r="244" spans="1:7" ht="20.25" customHeight="1">
      <c r="A244" s="16" t="s">
        <v>71</v>
      </c>
      <c r="B244" s="93" t="s">
        <v>86</v>
      </c>
      <c r="C244" s="94"/>
      <c r="D244" s="53" t="s">
        <v>86</v>
      </c>
    </row>
    <row r="245" spans="1:7" ht="20.25" customHeight="1">
      <c r="A245" s="15" t="s">
        <v>72</v>
      </c>
      <c r="B245" s="50"/>
      <c r="C245" s="51"/>
      <c r="D245" s="16"/>
    </row>
    <row r="246" spans="1:7" ht="20.25" customHeight="1">
      <c r="A246" s="15" t="s">
        <v>73</v>
      </c>
      <c r="B246" s="93" t="s">
        <v>86</v>
      </c>
      <c r="C246" s="94"/>
      <c r="D246" s="53" t="s">
        <v>86</v>
      </c>
    </row>
    <row r="247" spans="1:7" ht="20.25" customHeight="1">
      <c r="A247" s="15" t="s">
        <v>74</v>
      </c>
      <c r="B247" s="50"/>
      <c r="C247" s="51"/>
      <c r="D247" s="16"/>
    </row>
    <row r="248" spans="1:7" ht="20.25" customHeight="1">
      <c r="A248" s="16" t="s">
        <v>75</v>
      </c>
      <c r="B248" s="93">
        <v>700000</v>
      </c>
      <c r="C248" s="94"/>
      <c r="D248" s="49">
        <f>SUM(B248)</f>
        <v>700000</v>
      </c>
    </row>
    <row r="249" spans="1:7" ht="20.25" customHeight="1">
      <c r="A249" s="20" t="s">
        <v>21</v>
      </c>
      <c r="B249" s="91">
        <f>SUM(B236:B248)</f>
        <v>700000</v>
      </c>
      <c r="C249" s="92"/>
      <c r="D249" s="52">
        <f>SUM(D236:D248)</f>
        <v>700000</v>
      </c>
    </row>
    <row r="250" spans="1:7" ht="20.25" customHeight="1"/>
    <row r="251" spans="1:7" ht="20.25" customHeight="1">
      <c r="G251" s="44"/>
    </row>
    <row r="252" spans="1:7" ht="20.25" customHeight="1">
      <c r="G252" s="44"/>
    </row>
    <row r="253" spans="1:7" ht="20.25" customHeight="1">
      <c r="G253" s="44"/>
    </row>
    <row r="254" spans="1:7" ht="20.25" customHeight="1">
      <c r="G254" s="44"/>
    </row>
    <row r="255" spans="1:7" ht="20.25" customHeight="1">
      <c r="G255" s="44"/>
    </row>
    <row r="256" spans="1:7" ht="20.25" customHeight="1">
      <c r="G256" s="44"/>
    </row>
    <row r="257" spans="1:7" ht="20.25" customHeight="1">
      <c r="G257" s="44"/>
    </row>
    <row r="258" spans="1:7" ht="20.25" customHeight="1">
      <c r="G258" s="44"/>
    </row>
    <row r="259" spans="1:7" ht="20.25" customHeight="1">
      <c r="G259" s="44"/>
    </row>
    <row r="260" spans="1:7" ht="20.25" customHeight="1">
      <c r="E260" s="27">
        <v>18</v>
      </c>
      <c r="G260" s="44"/>
    </row>
    <row r="261" spans="1:7" ht="20.25" customHeight="1">
      <c r="G261" s="44"/>
    </row>
    <row r="262" spans="1:7" ht="20.25" customHeight="1">
      <c r="G262" s="44"/>
    </row>
    <row r="263" spans="1:7" ht="20.25" customHeight="1">
      <c r="G263" s="44"/>
    </row>
    <row r="264" spans="1:7" ht="20.25" customHeight="1">
      <c r="A264" s="89" t="s">
        <v>54</v>
      </c>
      <c r="B264" s="89"/>
      <c r="C264" s="89"/>
      <c r="D264" s="89"/>
      <c r="E264" s="89"/>
    </row>
    <row r="265" spans="1:7" ht="20.25" customHeight="1">
      <c r="A265" s="89" t="s">
        <v>1</v>
      </c>
      <c r="B265" s="89"/>
      <c r="C265" s="89"/>
      <c r="D265" s="89"/>
      <c r="E265" s="89"/>
    </row>
    <row r="266" spans="1:7" ht="20.25" customHeight="1">
      <c r="A266" s="89" t="s">
        <v>2</v>
      </c>
      <c r="B266" s="89"/>
      <c r="C266" s="89"/>
      <c r="D266" s="89"/>
      <c r="E266" s="89"/>
    </row>
    <row r="267" spans="1:7" ht="20.25" customHeight="1">
      <c r="A267" s="42"/>
      <c r="B267" s="42"/>
      <c r="C267" s="42"/>
      <c r="D267" s="42"/>
      <c r="E267" s="42"/>
    </row>
    <row r="268" spans="1:7" ht="20.25" customHeight="1">
      <c r="A268" s="2" t="s">
        <v>94</v>
      </c>
    </row>
    <row r="269" spans="1:7" ht="18.75" customHeight="1">
      <c r="A269" s="2"/>
    </row>
    <row r="270" spans="1:7" ht="20.25" customHeight="1">
      <c r="A270" s="25" t="s">
        <v>120</v>
      </c>
      <c r="B270" s="99" t="s">
        <v>95</v>
      </c>
      <c r="C270" s="100"/>
      <c r="D270" s="21" t="s">
        <v>21</v>
      </c>
    </row>
    <row r="271" spans="1:7" ht="20.25" customHeight="1">
      <c r="A271" s="26" t="s">
        <v>57</v>
      </c>
      <c r="B271" s="95"/>
      <c r="C271" s="96"/>
      <c r="D271" s="22"/>
    </row>
    <row r="272" spans="1:7" ht="20.25" customHeight="1">
      <c r="A272" s="15" t="s">
        <v>61</v>
      </c>
      <c r="B272" s="97"/>
      <c r="C272" s="98"/>
      <c r="D272" s="15"/>
    </row>
    <row r="273" spans="1:4" ht="20.25" customHeight="1">
      <c r="A273" s="15" t="s">
        <v>62</v>
      </c>
      <c r="B273" s="93" t="s">
        <v>86</v>
      </c>
      <c r="C273" s="94"/>
      <c r="D273" s="53" t="s">
        <v>86</v>
      </c>
    </row>
    <row r="274" spans="1:4" ht="20.25" customHeight="1">
      <c r="A274" s="23" t="s">
        <v>63</v>
      </c>
      <c r="B274" s="93" t="s">
        <v>86</v>
      </c>
      <c r="C274" s="94"/>
      <c r="D274" s="60" t="s">
        <v>86</v>
      </c>
    </row>
    <row r="275" spans="1:4" ht="20.25" customHeight="1">
      <c r="A275" s="15" t="s">
        <v>64</v>
      </c>
      <c r="B275" s="93"/>
      <c r="C275" s="94"/>
      <c r="D275" s="16"/>
    </row>
    <row r="276" spans="1:4" ht="20.25" customHeight="1">
      <c r="A276" s="16" t="s">
        <v>65</v>
      </c>
      <c r="B276" s="93" t="s">
        <v>86</v>
      </c>
      <c r="C276" s="94"/>
      <c r="D276" s="60" t="s">
        <v>86</v>
      </c>
    </row>
    <row r="277" spans="1:4" ht="20.25" customHeight="1">
      <c r="A277" s="16" t="s">
        <v>66</v>
      </c>
      <c r="B277" s="93">
        <v>545000</v>
      </c>
      <c r="C277" s="94"/>
      <c r="D277" s="54">
        <f>SUM(B277)</f>
        <v>545000</v>
      </c>
    </row>
    <row r="278" spans="1:4" ht="20.25" customHeight="1">
      <c r="A278" s="16" t="s">
        <v>67</v>
      </c>
      <c r="B278" s="93" t="s">
        <v>86</v>
      </c>
      <c r="C278" s="94"/>
      <c r="D278" s="60" t="s">
        <v>86</v>
      </c>
    </row>
    <row r="279" spans="1:4" ht="20.25" customHeight="1">
      <c r="A279" s="16" t="s">
        <v>68</v>
      </c>
      <c r="B279" s="93" t="s">
        <v>86</v>
      </c>
      <c r="C279" s="94"/>
      <c r="D279" s="53" t="s">
        <v>86</v>
      </c>
    </row>
    <row r="280" spans="1:4" ht="20.25" customHeight="1">
      <c r="A280" s="15" t="s">
        <v>69</v>
      </c>
      <c r="B280" s="50"/>
      <c r="C280" s="51"/>
      <c r="D280" s="16"/>
    </row>
    <row r="281" spans="1:4" ht="20.25" customHeight="1">
      <c r="A281" s="16" t="s">
        <v>70</v>
      </c>
      <c r="B281" s="93" t="s">
        <v>86</v>
      </c>
      <c r="C281" s="94"/>
      <c r="D281" s="53" t="s">
        <v>86</v>
      </c>
    </row>
    <row r="282" spans="1:4" ht="20.25" customHeight="1">
      <c r="A282" s="16" t="s">
        <v>71</v>
      </c>
      <c r="B282" s="93" t="s">
        <v>86</v>
      </c>
      <c r="C282" s="94"/>
      <c r="D282" s="53" t="s">
        <v>86</v>
      </c>
    </row>
    <row r="283" spans="1:4" ht="20.25" customHeight="1">
      <c r="A283" s="15" t="s">
        <v>72</v>
      </c>
      <c r="B283" s="50"/>
      <c r="C283" s="51"/>
      <c r="D283" s="16"/>
    </row>
    <row r="284" spans="1:4" ht="20.25" customHeight="1">
      <c r="A284" s="15" t="s">
        <v>73</v>
      </c>
      <c r="B284" s="93" t="s">
        <v>86</v>
      </c>
      <c r="C284" s="94"/>
      <c r="D284" s="53" t="s">
        <v>86</v>
      </c>
    </row>
    <row r="285" spans="1:4" ht="20.25" customHeight="1">
      <c r="A285" s="15" t="s">
        <v>74</v>
      </c>
      <c r="B285" s="50"/>
      <c r="C285" s="51"/>
      <c r="D285" s="16"/>
    </row>
    <row r="286" spans="1:4" ht="20.25" customHeight="1">
      <c r="A286" s="16" t="s">
        <v>75</v>
      </c>
      <c r="B286" s="93" t="s">
        <v>86</v>
      </c>
      <c r="C286" s="94"/>
      <c r="D286" s="49" t="s">
        <v>86</v>
      </c>
    </row>
    <row r="287" spans="1:4" ht="20.25" customHeight="1">
      <c r="A287" s="20" t="s">
        <v>21</v>
      </c>
      <c r="B287" s="91">
        <f>SUM(B274:B286)</f>
        <v>545000</v>
      </c>
      <c r="C287" s="92"/>
      <c r="D287" s="52">
        <f>SUM(D274:D286)</f>
        <v>545000</v>
      </c>
    </row>
    <row r="288" spans="1:4" ht="20.25" customHeight="1"/>
    <row r="289" spans="1:7" ht="20.25" customHeight="1">
      <c r="G289" s="44"/>
    </row>
    <row r="290" spans="1:7" ht="21.75" customHeight="1">
      <c r="A290" s="27"/>
      <c r="B290" s="28"/>
      <c r="C290" s="28"/>
      <c r="D290" s="28"/>
      <c r="E290" s="28"/>
    </row>
    <row r="291" spans="1:7" ht="21.75" customHeight="1">
      <c r="A291" s="27"/>
      <c r="B291" s="28"/>
      <c r="C291" s="28"/>
      <c r="D291" s="28"/>
      <c r="E291" s="28"/>
    </row>
    <row r="292" spans="1:7" ht="21.75" customHeight="1">
      <c r="A292" s="27"/>
      <c r="B292" s="28"/>
      <c r="C292" s="28"/>
      <c r="D292" s="28"/>
      <c r="E292" s="28"/>
    </row>
    <row r="293" spans="1:7" ht="21.75" customHeight="1">
      <c r="A293" s="27"/>
      <c r="B293" s="28"/>
      <c r="C293" s="28"/>
      <c r="D293" s="28"/>
      <c r="E293" s="28"/>
    </row>
    <row r="294" spans="1:7" ht="21.75" customHeight="1">
      <c r="A294" s="27"/>
      <c r="B294" s="28"/>
      <c r="C294" s="28"/>
      <c r="D294" s="28"/>
      <c r="E294" s="28"/>
    </row>
    <row r="295" spans="1:7" ht="21.75" customHeight="1">
      <c r="A295" s="27"/>
      <c r="B295" s="28"/>
      <c r="C295" s="28"/>
      <c r="D295" s="28"/>
      <c r="E295" s="28"/>
    </row>
    <row r="296" spans="1:7" ht="21.75" customHeight="1">
      <c r="A296" s="27"/>
      <c r="B296" s="28"/>
      <c r="C296" s="28"/>
      <c r="D296" s="28"/>
      <c r="E296" s="28"/>
    </row>
    <row r="297" spans="1:7" ht="21.75" customHeight="1">
      <c r="A297" s="27"/>
      <c r="B297" s="28"/>
      <c r="C297" s="28"/>
      <c r="D297" s="28"/>
      <c r="E297" s="27">
        <v>19</v>
      </c>
    </row>
    <row r="298" spans="1:7" ht="21.75" customHeight="1">
      <c r="A298" s="27"/>
      <c r="B298" s="28"/>
      <c r="C298" s="28"/>
      <c r="D298" s="28"/>
      <c r="E298" s="28"/>
    </row>
    <row r="299" spans="1:7" ht="21.75" customHeight="1">
      <c r="A299" s="27"/>
      <c r="B299" s="28"/>
      <c r="C299" s="28"/>
      <c r="D299" s="28"/>
      <c r="E299" s="28"/>
    </row>
    <row r="300" spans="1:7" ht="21.75" customHeight="1">
      <c r="A300" s="27"/>
      <c r="B300" s="28"/>
      <c r="C300" s="28"/>
      <c r="D300" s="28"/>
      <c r="E300" s="28"/>
    </row>
    <row r="301" spans="1:7" ht="20.100000000000001" customHeight="1">
      <c r="A301" s="89" t="s">
        <v>54</v>
      </c>
      <c r="B301" s="89"/>
      <c r="C301" s="89"/>
      <c r="D301" s="89"/>
      <c r="E301" s="89"/>
    </row>
    <row r="302" spans="1:7" ht="20.100000000000001" customHeight="1">
      <c r="A302" s="89" t="s">
        <v>1</v>
      </c>
      <c r="B302" s="89"/>
      <c r="C302" s="89"/>
      <c r="D302" s="89"/>
      <c r="E302" s="89"/>
    </row>
    <row r="303" spans="1:7" ht="20.100000000000001" customHeight="1">
      <c r="A303" s="89" t="s">
        <v>2</v>
      </c>
      <c r="B303" s="89"/>
      <c r="C303" s="89"/>
      <c r="D303" s="89"/>
      <c r="E303" s="89"/>
    </row>
    <row r="304" spans="1:7" ht="20.100000000000001" customHeight="1">
      <c r="A304" s="84"/>
      <c r="B304" s="84"/>
      <c r="C304" s="84"/>
      <c r="D304" s="84"/>
      <c r="E304" s="84"/>
    </row>
    <row r="305" spans="1:5" ht="20.25" customHeight="1">
      <c r="A305" s="2" t="s">
        <v>96</v>
      </c>
    </row>
    <row r="306" spans="1:5" ht="15" customHeight="1"/>
    <row r="307" spans="1:5" ht="20.45" customHeight="1">
      <c r="A307" s="23" t="s">
        <v>122</v>
      </c>
      <c r="B307" s="101" t="s">
        <v>97</v>
      </c>
      <c r="C307" s="21" t="s">
        <v>98</v>
      </c>
      <c r="D307" s="101" t="s">
        <v>21</v>
      </c>
      <c r="E307" s="102"/>
    </row>
    <row r="308" spans="1:5" ht="20.45" customHeight="1">
      <c r="A308" s="24" t="s">
        <v>57</v>
      </c>
      <c r="B308" s="101"/>
      <c r="C308" s="22" t="s">
        <v>99</v>
      </c>
      <c r="D308" s="101"/>
      <c r="E308" s="102"/>
    </row>
    <row r="309" spans="1:5" ht="20.45" customHeight="1">
      <c r="A309" s="15" t="s">
        <v>61</v>
      </c>
      <c r="B309" s="15"/>
      <c r="C309" s="15"/>
      <c r="D309" s="15"/>
      <c r="E309" s="28"/>
    </row>
    <row r="310" spans="1:5" ht="20.45" customHeight="1">
      <c r="A310" s="15" t="s">
        <v>62</v>
      </c>
      <c r="B310" s="49" t="s">
        <v>86</v>
      </c>
      <c r="C310" s="49" t="s">
        <v>86</v>
      </c>
      <c r="D310" s="49" t="s">
        <v>86</v>
      </c>
      <c r="E310" s="55"/>
    </row>
    <row r="311" spans="1:5" ht="20.45" customHeight="1">
      <c r="A311" s="23" t="s">
        <v>63</v>
      </c>
      <c r="B311" s="49" t="s">
        <v>86</v>
      </c>
      <c r="C311" s="49" t="s">
        <v>86</v>
      </c>
      <c r="D311" s="60" t="s">
        <v>86</v>
      </c>
      <c r="E311" s="56"/>
    </row>
    <row r="312" spans="1:5" ht="20.45" customHeight="1">
      <c r="A312" s="43" t="s">
        <v>64</v>
      </c>
      <c r="B312" s="48"/>
      <c r="C312" s="48"/>
      <c r="D312" s="48"/>
      <c r="E312" s="56"/>
    </row>
    <row r="313" spans="1:5" ht="20.45" customHeight="1">
      <c r="A313" s="16" t="s">
        <v>65</v>
      </c>
      <c r="B313" s="49" t="s">
        <v>86</v>
      </c>
      <c r="C313" s="49" t="s">
        <v>86</v>
      </c>
      <c r="D313" s="60" t="s">
        <v>86</v>
      </c>
      <c r="E313" s="56"/>
    </row>
    <row r="314" spans="1:5" ht="20.45" customHeight="1">
      <c r="A314" s="16" t="s">
        <v>66</v>
      </c>
      <c r="B314" s="49">
        <v>390000</v>
      </c>
      <c r="C314" s="49">
        <v>660000</v>
      </c>
      <c r="D314" s="32">
        <f>SUM(B314:C314)</f>
        <v>1050000</v>
      </c>
      <c r="E314" s="56"/>
    </row>
    <row r="315" spans="1:5" ht="20.45" customHeight="1">
      <c r="A315" s="16" t="s">
        <v>67</v>
      </c>
      <c r="B315" s="49" t="s">
        <v>86</v>
      </c>
      <c r="C315" s="49" t="s">
        <v>86</v>
      </c>
      <c r="D315" s="60" t="s">
        <v>86</v>
      </c>
      <c r="E315" s="56"/>
    </row>
    <row r="316" spans="1:5" ht="20.45" customHeight="1">
      <c r="A316" s="16" t="s">
        <v>68</v>
      </c>
      <c r="B316" s="49" t="s">
        <v>86</v>
      </c>
      <c r="C316" s="49" t="s">
        <v>86</v>
      </c>
      <c r="D316" s="60" t="s">
        <v>86</v>
      </c>
      <c r="E316" s="56"/>
    </row>
    <row r="317" spans="1:5" ht="20.45" customHeight="1">
      <c r="A317" s="15" t="s">
        <v>69</v>
      </c>
      <c r="B317" s="32"/>
      <c r="C317" s="32"/>
      <c r="D317" s="32"/>
      <c r="E317" s="56"/>
    </row>
    <row r="318" spans="1:5" ht="21">
      <c r="A318" s="16" t="s">
        <v>70</v>
      </c>
      <c r="B318" s="49" t="s">
        <v>86</v>
      </c>
      <c r="C318" s="49" t="s">
        <v>86</v>
      </c>
      <c r="D318" s="49" t="s">
        <v>86</v>
      </c>
      <c r="E318" s="56"/>
    </row>
    <row r="319" spans="1:5" ht="20.45" customHeight="1">
      <c r="A319" s="16" t="s">
        <v>71</v>
      </c>
      <c r="B319" s="49" t="s">
        <v>88</v>
      </c>
      <c r="C319" s="49" t="s">
        <v>86</v>
      </c>
      <c r="D319" s="49" t="s">
        <v>86</v>
      </c>
      <c r="E319" s="57"/>
    </row>
    <row r="320" spans="1:5" ht="20.45" customHeight="1">
      <c r="A320" s="15" t="s">
        <v>72</v>
      </c>
      <c r="B320" s="32"/>
      <c r="C320" s="49"/>
      <c r="D320" s="49"/>
      <c r="E320" s="56"/>
    </row>
    <row r="321" spans="1:7" ht="20.45" customHeight="1">
      <c r="A321" s="15" t="s">
        <v>73</v>
      </c>
      <c r="B321" s="49" t="s">
        <v>86</v>
      </c>
      <c r="C321" s="49" t="s">
        <v>86</v>
      </c>
      <c r="D321" s="49" t="s">
        <v>86</v>
      </c>
      <c r="E321" s="56"/>
    </row>
    <row r="322" spans="1:7" ht="20.45" customHeight="1">
      <c r="A322" s="15" t="s">
        <v>74</v>
      </c>
      <c r="B322" s="32"/>
      <c r="C322" s="49"/>
      <c r="D322" s="49"/>
      <c r="E322" s="56"/>
    </row>
    <row r="323" spans="1:7" ht="20.45" customHeight="1">
      <c r="A323" s="16" t="s">
        <v>75</v>
      </c>
      <c r="B323" s="49" t="s">
        <v>86</v>
      </c>
      <c r="C323" s="49" t="s">
        <v>86</v>
      </c>
      <c r="D323" s="49" t="s">
        <v>86</v>
      </c>
      <c r="E323" s="56"/>
    </row>
    <row r="324" spans="1:7" ht="20.45" customHeight="1">
      <c r="A324" s="20" t="s">
        <v>21</v>
      </c>
      <c r="B324" s="31">
        <f>SUM(B311:B323)</f>
        <v>390000</v>
      </c>
      <c r="C324" s="31">
        <f>SUM(C311:C323)</f>
        <v>660000</v>
      </c>
      <c r="D324" s="31">
        <f>SUM(B324:C324)</f>
        <v>1050000</v>
      </c>
      <c r="E324" s="58"/>
    </row>
    <row r="325" spans="1:7" ht="21.75" customHeight="1">
      <c r="E325" s="59"/>
    </row>
    <row r="326" spans="1:7" ht="21.75" customHeight="1">
      <c r="G326" s="44"/>
    </row>
    <row r="327" spans="1:7" ht="21.75" customHeight="1">
      <c r="G327" s="44"/>
    </row>
    <row r="328" spans="1:7" ht="21.75" customHeight="1">
      <c r="G328" s="44"/>
    </row>
    <row r="329" spans="1:7" ht="21.75" customHeight="1">
      <c r="G329" s="44"/>
    </row>
    <row r="330" spans="1:7" ht="21.75" customHeight="1">
      <c r="G330" s="44"/>
    </row>
    <row r="331" spans="1:7" ht="21.75" customHeight="1">
      <c r="G331" s="44"/>
    </row>
    <row r="332" spans="1:7" ht="21.75" customHeight="1">
      <c r="G332" s="44"/>
    </row>
    <row r="333" spans="1:7" ht="21.75" customHeight="1">
      <c r="G333" s="44"/>
    </row>
    <row r="334" spans="1:7" ht="21.75" customHeight="1">
      <c r="E334" s="27">
        <v>20</v>
      </c>
      <c r="G334" s="44"/>
    </row>
    <row r="335" spans="1:7" ht="21.75" customHeight="1">
      <c r="G335" s="44"/>
    </row>
    <row r="336" spans="1:7" ht="21.75" customHeight="1">
      <c r="G336" s="44"/>
    </row>
    <row r="337" spans="1:7" ht="21.75" customHeight="1">
      <c r="G337" s="44"/>
    </row>
    <row r="338" spans="1:7" ht="20.25" customHeight="1">
      <c r="A338" s="89" t="s">
        <v>54</v>
      </c>
      <c r="B338" s="89"/>
      <c r="C338" s="89"/>
      <c r="D338" s="89"/>
      <c r="E338" s="89"/>
    </row>
    <row r="339" spans="1:7" ht="20.25" customHeight="1">
      <c r="A339" s="89" t="s">
        <v>1</v>
      </c>
      <c r="B339" s="89"/>
      <c r="C339" s="89"/>
      <c r="D339" s="89"/>
      <c r="E339" s="89"/>
    </row>
    <row r="340" spans="1:7" ht="20.25" customHeight="1">
      <c r="A340" s="89" t="s">
        <v>2</v>
      </c>
      <c r="B340" s="89"/>
      <c r="C340" s="89"/>
      <c r="D340" s="89"/>
      <c r="E340" s="89"/>
    </row>
    <row r="341" spans="1:7" ht="20.25" customHeight="1">
      <c r="A341" s="42"/>
      <c r="B341" s="42"/>
      <c r="C341" s="42"/>
      <c r="D341" s="42"/>
      <c r="E341" s="42"/>
    </row>
    <row r="342" spans="1:7" ht="20.25" customHeight="1">
      <c r="A342" s="2" t="s">
        <v>100</v>
      </c>
    </row>
    <row r="343" spans="1:7" ht="20.25" customHeight="1">
      <c r="A343" s="2"/>
    </row>
    <row r="344" spans="1:7" ht="20.25" customHeight="1">
      <c r="A344" s="25" t="s">
        <v>121</v>
      </c>
      <c r="B344" s="99" t="s">
        <v>101</v>
      </c>
      <c r="C344" s="100"/>
      <c r="D344" s="21" t="s">
        <v>21</v>
      </c>
    </row>
    <row r="345" spans="1:7" ht="20.25" customHeight="1">
      <c r="A345" s="26" t="s">
        <v>57</v>
      </c>
      <c r="B345" s="95" t="s">
        <v>102</v>
      </c>
      <c r="C345" s="96"/>
      <c r="D345" s="22"/>
    </row>
    <row r="346" spans="1:7" ht="20.25" customHeight="1">
      <c r="A346" s="15" t="s">
        <v>61</v>
      </c>
      <c r="B346" s="97"/>
      <c r="C346" s="98"/>
      <c r="D346" s="15"/>
    </row>
    <row r="347" spans="1:7" ht="20.25" customHeight="1">
      <c r="A347" s="15" t="s">
        <v>62</v>
      </c>
      <c r="B347" s="93" t="s">
        <v>86</v>
      </c>
      <c r="C347" s="94"/>
      <c r="D347" s="60" t="s">
        <v>86</v>
      </c>
    </row>
    <row r="348" spans="1:7" ht="20.25" customHeight="1">
      <c r="A348" s="23" t="s">
        <v>63</v>
      </c>
      <c r="B348" s="93">
        <v>1622760</v>
      </c>
      <c r="C348" s="94"/>
      <c r="D348" s="60">
        <f>SUM(B348)</f>
        <v>1622760</v>
      </c>
    </row>
    <row r="349" spans="1:7" ht="20.25" customHeight="1">
      <c r="A349" s="15" t="s">
        <v>64</v>
      </c>
      <c r="B349" s="93"/>
      <c r="C349" s="94"/>
      <c r="D349" s="16"/>
    </row>
    <row r="350" spans="1:7" ht="20.25" customHeight="1">
      <c r="A350" s="16" t="s">
        <v>65</v>
      </c>
      <c r="B350" s="93">
        <v>35000</v>
      </c>
      <c r="C350" s="94"/>
      <c r="D350" s="60">
        <f>SUM(B350)</f>
        <v>35000</v>
      </c>
    </row>
    <row r="351" spans="1:7" ht="20.25" customHeight="1">
      <c r="A351" s="16" t="s">
        <v>66</v>
      </c>
      <c r="B351" s="93">
        <v>942000</v>
      </c>
      <c r="C351" s="94"/>
      <c r="D351" s="60">
        <f t="shared" ref="D351:D352" si="3">SUM(B351)</f>
        <v>942000</v>
      </c>
    </row>
    <row r="352" spans="1:7" ht="20.25" customHeight="1">
      <c r="A352" s="16" t="s">
        <v>67</v>
      </c>
      <c r="B352" s="93">
        <v>700000</v>
      </c>
      <c r="C352" s="94"/>
      <c r="D352" s="60">
        <f t="shared" si="3"/>
        <v>700000</v>
      </c>
    </row>
    <row r="353" spans="1:7" ht="20.25" customHeight="1">
      <c r="A353" s="16" t="s">
        <v>68</v>
      </c>
      <c r="B353" s="93" t="s">
        <v>86</v>
      </c>
      <c r="C353" s="94"/>
      <c r="D353" s="53" t="s">
        <v>86</v>
      </c>
    </row>
    <row r="354" spans="1:7" ht="20.25" customHeight="1">
      <c r="A354" s="15" t="s">
        <v>69</v>
      </c>
      <c r="B354" s="50"/>
      <c r="C354" s="51"/>
      <c r="D354" s="54"/>
    </row>
    <row r="355" spans="1:7" ht="20.25" customHeight="1">
      <c r="A355" s="16" t="s">
        <v>70</v>
      </c>
      <c r="B355" s="93" t="s">
        <v>86</v>
      </c>
      <c r="C355" s="94"/>
      <c r="D355" s="53" t="s">
        <v>86</v>
      </c>
    </row>
    <row r="356" spans="1:7" ht="20.25" customHeight="1">
      <c r="A356" s="16" t="s">
        <v>71</v>
      </c>
      <c r="B356" s="103">
        <v>4636100</v>
      </c>
      <c r="C356" s="104"/>
      <c r="D356" s="70">
        <f>SUM(B356)</f>
        <v>4636100</v>
      </c>
    </row>
    <row r="357" spans="1:7" ht="20.25" customHeight="1">
      <c r="A357" s="15" t="s">
        <v>72</v>
      </c>
      <c r="B357" s="50"/>
      <c r="C357" s="51"/>
      <c r="D357" s="16"/>
    </row>
    <row r="358" spans="1:7" ht="20.25" customHeight="1">
      <c r="A358" s="15" t="s">
        <v>73</v>
      </c>
      <c r="B358" s="93" t="s">
        <v>86</v>
      </c>
      <c r="C358" s="94"/>
      <c r="D358" s="53" t="s">
        <v>86</v>
      </c>
    </row>
    <row r="359" spans="1:7" ht="20.25" customHeight="1">
      <c r="A359" s="15" t="s">
        <v>74</v>
      </c>
      <c r="B359" s="50"/>
      <c r="C359" s="51"/>
      <c r="D359" s="16"/>
    </row>
    <row r="360" spans="1:7" ht="20.25" customHeight="1">
      <c r="A360" s="16" t="s">
        <v>75</v>
      </c>
      <c r="B360" s="93" t="s">
        <v>86</v>
      </c>
      <c r="C360" s="94"/>
      <c r="D360" s="49" t="s">
        <v>86</v>
      </c>
    </row>
    <row r="361" spans="1:7" ht="20.25" customHeight="1">
      <c r="A361" s="20" t="s">
        <v>21</v>
      </c>
      <c r="B361" s="91">
        <f>SUM(B348:B360)</f>
        <v>7935860</v>
      </c>
      <c r="C361" s="92"/>
      <c r="D361" s="52">
        <f>SUM(D348:D360)</f>
        <v>7935860</v>
      </c>
    </row>
    <row r="362" spans="1:7" ht="20.25" customHeight="1"/>
    <row r="363" spans="1:7" ht="20.25" customHeight="1">
      <c r="G363" s="44"/>
    </row>
    <row r="364" spans="1:7" ht="20.25" customHeight="1">
      <c r="G364" s="44"/>
    </row>
    <row r="365" spans="1:7" ht="20.25" customHeight="1">
      <c r="G365" s="44"/>
    </row>
    <row r="366" spans="1:7" ht="20.25" customHeight="1">
      <c r="G366" s="44"/>
    </row>
    <row r="367" spans="1:7" ht="20.25" customHeight="1">
      <c r="G367" s="44"/>
    </row>
    <row r="368" spans="1:7" ht="20.25" customHeight="1">
      <c r="G368" s="44"/>
    </row>
    <row r="369" spans="1:7" ht="20.25" customHeight="1">
      <c r="G369" s="44"/>
    </row>
    <row r="370" spans="1:7" ht="20.25" customHeight="1">
      <c r="G370" s="44"/>
    </row>
    <row r="371" spans="1:7" ht="20.25" customHeight="1">
      <c r="E371" s="27">
        <v>21</v>
      </c>
      <c r="G371" s="44"/>
    </row>
    <row r="372" spans="1:7" ht="20.25" customHeight="1">
      <c r="G372" s="44"/>
    </row>
    <row r="373" spans="1:7" ht="20.25" customHeight="1">
      <c r="G373" s="44"/>
    </row>
    <row r="374" spans="1:7" ht="20.25" customHeight="1">
      <c r="G374" s="44"/>
    </row>
    <row r="375" spans="1:7" ht="20.25" customHeight="1">
      <c r="A375" s="89" t="s">
        <v>54</v>
      </c>
      <c r="B375" s="89"/>
      <c r="C375" s="89"/>
      <c r="D375" s="89"/>
      <c r="E375" s="89"/>
    </row>
    <row r="376" spans="1:7" ht="20.25" customHeight="1">
      <c r="A376" s="89" t="s">
        <v>1</v>
      </c>
      <c r="B376" s="89"/>
      <c r="C376" s="89"/>
      <c r="D376" s="89"/>
      <c r="E376" s="89"/>
    </row>
    <row r="377" spans="1:7" ht="20.25" customHeight="1">
      <c r="A377" s="89" t="s">
        <v>2</v>
      </c>
      <c r="B377" s="89"/>
      <c r="C377" s="89"/>
      <c r="D377" s="89"/>
      <c r="E377" s="89"/>
    </row>
    <row r="378" spans="1:7" ht="20.25" customHeight="1">
      <c r="A378" s="42"/>
      <c r="B378" s="42"/>
      <c r="C378" s="42"/>
      <c r="D378" s="42"/>
      <c r="E378" s="42"/>
    </row>
    <row r="379" spans="1:7" ht="20.25" customHeight="1">
      <c r="A379" s="2" t="s">
        <v>103</v>
      </c>
    </row>
    <row r="380" spans="1:7" ht="20.25" customHeight="1">
      <c r="A380" s="2"/>
    </row>
    <row r="381" spans="1:7" ht="20.25" customHeight="1">
      <c r="A381" s="25" t="s">
        <v>122</v>
      </c>
      <c r="B381" s="99" t="s">
        <v>104</v>
      </c>
      <c r="C381" s="100"/>
      <c r="D381" s="21" t="s">
        <v>21</v>
      </c>
    </row>
    <row r="382" spans="1:7" ht="20.25" customHeight="1">
      <c r="A382" s="26" t="s">
        <v>57</v>
      </c>
      <c r="B382" s="95"/>
      <c r="C382" s="96"/>
      <c r="D382" s="22"/>
    </row>
    <row r="383" spans="1:7" ht="20.25" customHeight="1">
      <c r="A383" s="15" t="s">
        <v>61</v>
      </c>
      <c r="B383" s="97"/>
      <c r="C383" s="98"/>
      <c r="D383" s="15"/>
    </row>
    <row r="384" spans="1:7" ht="20.25" customHeight="1">
      <c r="A384" s="15" t="s">
        <v>62</v>
      </c>
      <c r="B384" s="93" t="s">
        <v>86</v>
      </c>
      <c r="C384" s="94"/>
      <c r="D384" s="60" t="s">
        <v>86</v>
      </c>
    </row>
    <row r="385" spans="1:7" ht="20.25" customHeight="1">
      <c r="A385" s="23" t="s">
        <v>63</v>
      </c>
      <c r="B385" s="93" t="s">
        <v>86</v>
      </c>
      <c r="C385" s="94"/>
      <c r="D385" s="60" t="s">
        <v>86</v>
      </c>
    </row>
    <row r="386" spans="1:7" ht="20.25" customHeight="1">
      <c r="A386" s="15" t="s">
        <v>64</v>
      </c>
      <c r="B386" s="93"/>
      <c r="C386" s="94"/>
      <c r="D386" s="16"/>
    </row>
    <row r="387" spans="1:7" ht="20.25" customHeight="1">
      <c r="A387" s="16" t="s">
        <v>65</v>
      </c>
      <c r="B387" s="93" t="s">
        <v>86</v>
      </c>
      <c r="C387" s="94"/>
      <c r="D387" s="60" t="s">
        <v>86</v>
      </c>
    </row>
    <row r="388" spans="1:7" ht="20.25" customHeight="1">
      <c r="A388" s="16" t="s">
        <v>66</v>
      </c>
      <c r="B388" s="93">
        <v>30000</v>
      </c>
      <c r="C388" s="94"/>
      <c r="D388" s="54">
        <f>SUM(B388)</f>
        <v>30000</v>
      </c>
    </row>
    <row r="389" spans="1:7" ht="20.25" customHeight="1">
      <c r="A389" s="16" t="s">
        <v>67</v>
      </c>
      <c r="B389" s="93">
        <v>100000</v>
      </c>
      <c r="C389" s="94"/>
      <c r="D389" s="60">
        <f>SUM(B389)</f>
        <v>100000</v>
      </c>
    </row>
    <row r="390" spans="1:7" ht="20.25" customHeight="1">
      <c r="A390" s="16" t="s">
        <v>68</v>
      </c>
      <c r="B390" s="93" t="s">
        <v>86</v>
      </c>
      <c r="C390" s="94"/>
      <c r="D390" s="53" t="s">
        <v>86</v>
      </c>
    </row>
    <row r="391" spans="1:7" ht="20.25" customHeight="1">
      <c r="A391" s="15" t="s">
        <v>69</v>
      </c>
      <c r="B391" s="50"/>
      <c r="C391" s="51"/>
      <c r="D391" s="16"/>
    </row>
    <row r="392" spans="1:7" ht="20.25" customHeight="1">
      <c r="A392" s="16" t="s">
        <v>70</v>
      </c>
      <c r="B392" s="93" t="s">
        <v>86</v>
      </c>
      <c r="C392" s="94"/>
      <c r="D392" s="53" t="s">
        <v>86</v>
      </c>
    </row>
    <row r="393" spans="1:7" ht="20.25" customHeight="1">
      <c r="A393" s="16" t="s">
        <v>71</v>
      </c>
      <c r="B393" s="93" t="s">
        <v>86</v>
      </c>
      <c r="C393" s="94"/>
      <c r="D393" s="53" t="s">
        <v>86</v>
      </c>
    </row>
    <row r="394" spans="1:7" ht="20.25" customHeight="1">
      <c r="A394" s="15" t="s">
        <v>72</v>
      </c>
      <c r="B394" s="50"/>
      <c r="C394" s="51"/>
      <c r="D394" s="16"/>
    </row>
    <row r="395" spans="1:7" ht="20.25" customHeight="1">
      <c r="A395" s="15" t="s">
        <v>73</v>
      </c>
      <c r="B395" s="93" t="s">
        <v>86</v>
      </c>
      <c r="C395" s="94"/>
      <c r="D395" s="53" t="s">
        <v>86</v>
      </c>
    </row>
    <row r="396" spans="1:7" ht="20.25" customHeight="1">
      <c r="A396" s="15" t="s">
        <v>74</v>
      </c>
      <c r="B396" s="50"/>
      <c r="C396" s="51"/>
      <c r="D396" s="16"/>
    </row>
    <row r="397" spans="1:7" ht="20.25" customHeight="1">
      <c r="A397" s="16" t="s">
        <v>75</v>
      </c>
      <c r="B397" s="93" t="s">
        <v>86</v>
      </c>
      <c r="C397" s="94"/>
      <c r="D397" s="49" t="s">
        <v>86</v>
      </c>
    </row>
    <row r="398" spans="1:7" ht="20.25" customHeight="1">
      <c r="A398" s="20" t="s">
        <v>21</v>
      </c>
      <c r="B398" s="91">
        <f>SUM(B385:B397)</f>
        <v>130000</v>
      </c>
      <c r="C398" s="92"/>
      <c r="D398" s="52">
        <f>SUM(D385:D397)</f>
        <v>130000</v>
      </c>
    </row>
    <row r="399" spans="1:7" ht="20.25" customHeight="1"/>
    <row r="400" spans="1:7" ht="20.25" customHeight="1">
      <c r="G400" s="44"/>
    </row>
    <row r="401" spans="1:7" ht="20.25" customHeight="1">
      <c r="G401" s="44"/>
    </row>
    <row r="402" spans="1:7" ht="20.25" customHeight="1">
      <c r="G402" s="44"/>
    </row>
    <row r="403" spans="1:7" ht="20.25" customHeight="1">
      <c r="G403" s="44"/>
    </row>
    <row r="404" spans="1:7" ht="20.25" customHeight="1">
      <c r="G404" s="44"/>
    </row>
    <row r="405" spans="1:7" ht="20.25" customHeight="1">
      <c r="G405" s="44"/>
    </row>
    <row r="406" spans="1:7" ht="20.25" customHeight="1">
      <c r="G406" s="44"/>
    </row>
    <row r="407" spans="1:7" ht="20.25" customHeight="1">
      <c r="G407" s="44"/>
    </row>
    <row r="408" spans="1:7" ht="20.25" customHeight="1">
      <c r="G408" s="44"/>
    </row>
    <row r="409" spans="1:7" ht="20.25" customHeight="1">
      <c r="E409" s="27">
        <v>22</v>
      </c>
      <c r="G409" s="44"/>
    </row>
    <row r="410" spans="1:7" ht="20.25" customHeight="1">
      <c r="G410" s="44"/>
    </row>
    <row r="411" spans="1:7" ht="20.25" customHeight="1">
      <c r="G411" s="44"/>
    </row>
    <row r="412" spans="1:7" ht="20.25" customHeight="1">
      <c r="G412" s="44"/>
    </row>
    <row r="413" spans="1:7" ht="21.75" customHeight="1">
      <c r="A413" s="89" t="s">
        <v>54</v>
      </c>
      <c r="B413" s="89"/>
      <c r="C413" s="89"/>
      <c r="D413" s="89"/>
      <c r="E413" s="89"/>
    </row>
    <row r="414" spans="1:7" ht="20.100000000000001" customHeight="1">
      <c r="A414" s="89" t="s">
        <v>1</v>
      </c>
      <c r="B414" s="89"/>
      <c r="C414" s="89"/>
      <c r="D414" s="89"/>
      <c r="E414" s="89"/>
    </row>
    <row r="415" spans="1:7" ht="20.100000000000001" customHeight="1">
      <c r="A415" s="89" t="s">
        <v>2</v>
      </c>
      <c r="B415" s="89"/>
      <c r="C415" s="89"/>
      <c r="D415" s="89"/>
      <c r="E415" s="89"/>
    </row>
    <row r="416" spans="1:7" ht="20.100000000000001" customHeight="1">
      <c r="A416" s="42"/>
      <c r="B416" s="42"/>
      <c r="C416" s="42"/>
      <c r="D416" s="42"/>
      <c r="E416" s="42"/>
    </row>
    <row r="417" spans="1:7" ht="20.25" customHeight="1">
      <c r="A417" s="2" t="s">
        <v>105</v>
      </c>
    </row>
    <row r="418" spans="1:7" ht="20.25" customHeight="1">
      <c r="A418" s="2"/>
    </row>
    <row r="419" spans="1:7" ht="20.45" customHeight="1">
      <c r="A419" s="25" t="s">
        <v>56</v>
      </c>
      <c r="B419" s="99" t="s">
        <v>106</v>
      </c>
      <c r="C419" s="100"/>
      <c r="D419" s="21" t="s">
        <v>21</v>
      </c>
    </row>
    <row r="420" spans="1:7" ht="20.45" customHeight="1">
      <c r="A420" s="26" t="s">
        <v>57</v>
      </c>
      <c r="B420" s="95"/>
      <c r="C420" s="96"/>
      <c r="D420" s="22"/>
    </row>
    <row r="421" spans="1:7" ht="20.45" customHeight="1">
      <c r="A421" s="15" t="s">
        <v>61</v>
      </c>
      <c r="B421" s="97"/>
      <c r="C421" s="98"/>
      <c r="D421" s="15"/>
    </row>
    <row r="422" spans="1:7" ht="20.45" customHeight="1">
      <c r="A422" s="15" t="s">
        <v>62</v>
      </c>
      <c r="B422" s="93" t="s">
        <v>86</v>
      </c>
      <c r="C422" s="94"/>
      <c r="D422" s="60" t="s">
        <v>86</v>
      </c>
    </row>
    <row r="423" spans="1:7" ht="20.45" customHeight="1">
      <c r="A423" s="23" t="s">
        <v>63</v>
      </c>
      <c r="B423" s="93" t="s">
        <v>86</v>
      </c>
      <c r="C423" s="94"/>
      <c r="D423" s="60" t="s">
        <v>86</v>
      </c>
    </row>
    <row r="424" spans="1:7" ht="20.45" customHeight="1">
      <c r="A424" s="15" t="s">
        <v>64</v>
      </c>
      <c r="B424" s="93"/>
      <c r="C424" s="94"/>
      <c r="D424" s="16"/>
    </row>
    <row r="425" spans="1:7" ht="20.45" customHeight="1">
      <c r="A425" s="16" t="s">
        <v>65</v>
      </c>
      <c r="B425" s="93">
        <v>20000</v>
      </c>
      <c r="C425" s="94"/>
      <c r="D425" s="54">
        <f>SUM(B425)</f>
        <v>20000</v>
      </c>
    </row>
    <row r="426" spans="1:7" ht="20.45" customHeight="1">
      <c r="A426" s="16" t="s">
        <v>66</v>
      </c>
      <c r="B426" s="93">
        <v>244000</v>
      </c>
      <c r="C426" s="94"/>
      <c r="D426" s="54">
        <f t="shared" ref="D426:D428" si="4">SUM(B426)</f>
        <v>244000</v>
      </c>
    </row>
    <row r="427" spans="1:7" ht="20.45" customHeight="1">
      <c r="A427" s="16" t="s">
        <v>67</v>
      </c>
      <c r="B427" s="93">
        <v>475000</v>
      </c>
      <c r="C427" s="94"/>
      <c r="D427" s="54">
        <f t="shared" si="4"/>
        <v>475000</v>
      </c>
    </row>
    <row r="428" spans="1:7" ht="20.45" customHeight="1">
      <c r="A428" s="16" t="s">
        <v>68</v>
      </c>
      <c r="B428" s="93">
        <v>300000</v>
      </c>
      <c r="C428" s="94"/>
      <c r="D428" s="54">
        <f t="shared" si="4"/>
        <v>300000</v>
      </c>
    </row>
    <row r="429" spans="1:7" ht="20.45" customHeight="1">
      <c r="A429" s="15" t="s">
        <v>69</v>
      </c>
      <c r="B429" s="50"/>
      <c r="C429" s="51"/>
      <c r="D429" s="54"/>
    </row>
    <row r="430" spans="1:7" ht="21">
      <c r="A430" s="16" t="s">
        <v>70</v>
      </c>
      <c r="B430" s="93" t="s">
        <v>86</v>
      </c>
      <c r="C430" s="94"/>
      <c r="D430" s="53" t="s">
        <v>86</v>
      </c>
      <c r="E430" s="62"/>
      <c r="G430" s="39"/>
    </row>
    <row r="431" spans="1:7" ht="20.45" customHeight="1">
      <c r="A431" s="16" t="s">
        <v>71</v>
      </c>
      <c r="B431" s="93" t="s">
        <v>86</v>
      </c>
      <c r="C431" s="94"/>
      <c r="D431" s="53" t="s">
        <v>86</v>
      </c>
    </row>
    <row r="432" spans="1:7" ht="20.45" customHeight="1">
      <c r="A432" s="15" t="s">
        <v>72</v>
      </c>
      <c r="B432" s="50"/>
      <c r="C432" s="51"/>
      <c r="D432" s="16"/>
    </row>
    <row r="433" spans="1:7" ht="20.45" customHeight="1">
      <c r="A433" s="15" t="s">
        <v>73</v>
      </c>
      <c r="B433" s="93" t="s">
        <v>86</v>
      </c>
      <c r="C433" s="94"/>
      <c r="D433" s="53" t="s">
        <v>86</v>
      </c>
    </row>
    <row r="434" spans="1:7" ht="20.45" customHeight="1">
      <c r="A434" s="15" t="s">
        <v>74</v>
      </c>
      <c r="B434" s="50"/>
      <c r="C434" s="51"/>
      <c r="D434" s="16"/>
    </row>
    <row r="435" spans="1:7" ht="20.45" customHeight="1">
      <c r="A435" s="16" t="s">
        <v>75</v>
      </c>
      <c r="B435" s="93" t="s">
        <v>86</v>
      </c>
      <c r="C435" s="94"/>
      <c r="D435" s="49" t="s">
        <v>86</v>
      </c>
    </row>
    <row r="436" spans="1:7" ht="20.45" customHeight="1">
      <c r="A436" s="20" t="s">
        <v>21</v>
      </c>
      <c r="B436" s="91">
        <f>SUM(B423:B435)</f>
        <v>1039000</v>
      </c>
      <c r="C436" s="92"/>
      <c r="D436" s="52">
        <f>SUM(D423:D435)</f>
        <v>1039000</v>
      </c>
    </row>
    <row r="438" spans="1:7" ht="21.75" customHeight="1">
      <c r="G438" s="44"/>
    </row>
  </sheetData>
  <mergeCells count="182">
    <mergeCell ref="A77:E77"/>
    <mergeCell ref="A78:E78"/>
    <mergeCell ref="A79:E79"/>
    <mergeCell ref="B157:C157"/>
    <mergeCell ref="B158:C158"/>
    <mergeCell ref="B159:C159"/>
    <mergeCell ref="B160:C160"/>
    <mergeCell ref="B120:C121"/>
    <mergeCell ref="B122:C122"/>
    <mergeCell ref="B123:C123"/>
    <mergeCell ref="B124:C124"/>
    <mergeCell ref="B125:C125"/>
    <mergeCell ref="B126:C126"/>
    <mergeCell ref="B127:C127"/>
    <mergeCell ref="B83:C83"/>
    <mergeCell ref="B84:C84"/>
    <mergeCell ref="B95:C95"/>
    <mergeCell ref="B97:C97"/>
    <mergeCell ref="A115:E115"/>
    <mergeCell ref="A116:E116"/>
    <mergeCell ref="D120:D121"/>
    <mergeCell ref="E120:E121"/>
    <mergeCell ref="A114:E114"/>
    <mergeCell ref="B90:C90"/>
    <mergeCell ref="B91:C91"/>
    <mergeCell ref="B100:C100"/>
    <mergeCell ref="B99:C99"/>
    <mergeCell ref="B93:C93"/>
    <mergeCell ref="B96:C96"/>
    <mergeCell ref="B98:C98"/>
    <mergeCell ref="B92:C92"/>
    <mergeCell ref="B94:C94"/>
    <mergeCell ref="E46:E47"/>
    <mergeCell ref="A40:E40"/>
    <mergeCell ref="A41:E41"/>
    <mergeCell ref="A42:E42"/>
    <mergeCell ref="B89:C89"/>
    <mergeCell ref="B46:B47"/>
    <mergeCell ref="D46:D47"/>
    <mergeCell ref="B85:C85"/>
    <mergeCell ref="B86:C86"/>
    <mergeCell ref="B87:C87"/>
    <mergeCell ref="B88:C88"/>
    <mergeCell ref="E11:E12"/>
    <mergeCell ref="B168:C168"/>
    <mergeCell ref="B169:C169"/>
    <mergeCell ref="B128:C128"/>
    <mergeCell ref="B129:C129"/>
    <mergeCell ref="B130:C130"/>
    <mergeCell ref="B131:C131"/>
    <mergeCell ref="B132:C132"/>
    <mergeCell ref="B133:C133"/>
    <mergeCell ref="B134:C134"/>
    <mergeCell ref="B161:C161"/>
    <mergeCell ref="A151:E151"/>
    <mergeCell ref="A153:E153"/>
    <mergeCell ref="A152:E152"/>
    <mergeCell ref="B135:C135"/>
    <mergeCell ref="B136:C136"/>
    <mergeCell ref="B137:C137"/>
    <mergeCell ref="B171:C171"/>
    <mergeCell ref="B173:C173"/>
    <mergeCell ref="B174:C174"/>
    <mergeCell ref="B162:C162"/>
    <mergeCell ref="B163:C163"/>
    <mergeCell ref="B164:C164"/>
    <mergeCell ref="B165:C165"/>
    <mergeCell ref="B166:C166"/>
    <mergeCell ref="B278:C278"/>
    <mergeCell ref="A188:E188"/>
    <mergeCell ref="A189:E189"/>
    <mergeCell ref="A190:E190"/>
    <mergeCell ref="B194:C194"/>
    <mergeCell ref="B195:C195"/>
    <mergeCell ref="B241:C241"/>
    <mergeCell ref="B243:C243"/>
    <mergeCell ref="B244:C244"/>
    <mergeCell ref="B246:C246"/>
    <mergeCell ref="B248:C248"/>
    <mergeCell ref="B236:C236"/>
    <mergeCell ref="B237:C237"/>
    <mergeCell ref="B238:C238"/>
    <mergeCell ref="B239:C239"/>
    <mergeCell ref="B240:C240"/>
    <mergeCell ref="B279:C279"/>
    <mergeCell ref="B281:C281"/>
    <mergeCell ref="B282:C282"/>
    <mergeCell ref="B284:C284"/>
    <mergeCell ref="A264:E264"/>
    <mergeCell ref="A265:E265"/>
    <mergeCell ref="A266:E266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430:C430"/>
    <mergeCell ref="B353:C353"/>
    <mergeCell ref="B355:C355"/>
    <mergeCell ref="B356:C356"/>
    <mergeCell ref="B358:C358"/>
    <mergeCell ref="B360:C360"/>
    <mergeCell ref="B348:C348"/>
    <mergeCell ref="B349:C349"/>
    <mergeCell ref="B350:C350"/>
    <mergeCell ref="B351:C351"/>
    <mergeCell ref="B352:C352"/>
    <mergeCell ref="B386:C386"/>
    <mergeCell ref="B426:C426"/>
    <mergeCell ref="B427:C427"/>
    <mergeCell ref="B428:C428"/>
    <mergeCell ref="B419:C419"/>
    <mergeCell ref="B420:C420"/>
    <mergeCell ref="B421:C421"/>
    <mergeCell ref="B422:C422"/>
    <mergeCell ref="B423:C423"/>
    <mergeCell ref="B361:C361"/>
    <mergeCell ref="A414:E414"/>
    <mergeCell ref="A415:E415"/>
    <mergeCell ref="B397:C397"/>
    <mergeCell ref="B436:C436"/>
    <mergeCell ref="B424:C424"/>
    <mergeCell ref="B425:C425"/>
    <mergeCell ref="B196:C196"/>
    <mergeCell ref="B197:C197"/>
    <mergeCell ref="B198:C198"/>
    <mergeCell ref="B199:C199"/>
    <mergeCell ref="B200:C200"/>
    <mergeCell ref="A228:E228"/>
    <mergeCell ref="B232:C232"/>
    <mergeCell ref="B233:C233"/>
    <mergeCell ref="B234:C234"/>
    <mergeCell ref="B208:C208"/>
    <mergeCell ref="B210:C210"/>
    <mergeCell ref="B211:C211"/>
    <mergeCell ref="A226:E226"/>
    <mergeCell ref="A227:E227"/>
    <mergeCell ref="B431:C431"/>
    <mergeCell ref="B433:C433"/>
    <mergeCell ref="B435:C435"/>
    <mergeCell ref="A375:E375"/>
    <mergeCell ref="A376:E376"/>
    <mergeCell ref="A377:E377"/>
    <mergeCell ref="B381:C381"/>
    <mergeCell ref="B201:C201"/>
    <mergeCell ref="B202:C202"/>
    <mergeCell ref="B203:C203"/>
    <mergeCell ref="B205:C205"/>
    <mergeCell ref="B206:C206"/>
    <mergeCell ref="B235:C235"/>
    <mergeCell ref="B249:C249"/>
    <mergeCell ref="B393:C393"/>
    <mergeCell ref="B395:C395"/>
    <mergeCell ref="A340:E340"/>
    <mergeCell ref="B344:C344"/>
    <mergeCell ref="B345:C345"/>
    <mergeCell ref="B346:C346"/>
    <mergeCell ref="B347:C347"/>
    <mergeCell ref="B307:B308"/>
    <mergeCell ref="D307:D308"/>
    <mergeCell ref="E307:E308"/>
    <mergeCell ref="B286:C286"/>
    <mergeCell ref="B287:C287"/>
    <mergeCell ref="A301:E301"/>
    <mergeCell ref="A302:E302"/>
    <mergeCell ref="A303:E303"/>
    <mergeCell ref="A338:E338"/>
    <mergeCell ref="A339:E339"/>
    <mergeCell ref="B398:C398"/>
    <mergeCell ref="A413:E413"/>
    <mergeCell ref="B387:C387"/>
    <mergeCell ref="B388:C388"/>
    <mergeCell ref="B389:C389"/>
    <mergeCell ref="B390:C390"/>
    <mergeCell ref="B392:C392"/>
    <mergeCell ref="B382:C382"/>
    <mergeCell ref="B383:C383"/>
    <mergeCell ref="B384:C384"/>
    <mergeCell ref="B385:C385"/>
  </mergeCells>
  <printOptions horizontalCentered="1"/>
  <pageMargins left="1.9685039370078741" right="0.51181102362204722" top="0.55118110236220474" bottom="0.35433070866141736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คำแถลง</vt:lpstr>
      <vt:lpstr>ส่วนที่2</vt:lpstr>
      <vt:lpstr>ส่วนที่2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</cp:lastModifiedBy>
  <cp:lastPrinted>2017-08-23T04:20:22Z</cp:lastPrinted>
  <dcterms:created xsi:type="dcterms:W3CDTF">2013-08-08T18:27:41Z</dcterms:created>
  <dcterms:modified xsi:type="dcterms:W3CDTF">2017-08-23T04:25:31Z</dcterms:modified>
</cp:coreProperties>
</file>